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<sst xmlns="http://schemas.openxmlformats.org/spreadsheetml/2006/main" count="180" uniqueCount="140">
  <si>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</si>
  <si>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</si>
  <si>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</si>
  <si>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</si>
  <si>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</si>
  <si>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</si>
  <si>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</si>
  <si>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</si>
  <si>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</si>
  <si>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</si>
  <si>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</si>
  <si>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</si>
  <si>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</si>
  <si>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</si>
  <si>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</si>
  <si>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</si>
  <si>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</si>
  <si>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</si>
  <si>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</si>
  <si>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</si>
  <si>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</si>
  <si>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</si>
  <si>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</si>
  <si>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</si>
  <si>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</si>
  <si>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</si>
  <si>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</si>
  <si>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</si>
  <si>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</si>
  <si>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</si>
  <si>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</si>
  <si>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</si>
  <si>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</si>
  <si>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</si>
  <si>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</si>
  <si>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</si>
  <si>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</si>
  <si>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</si>
  <si>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</si>
  <si>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</si>
  <si>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</si>
  <si>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</si>
  <si>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</si>
  <si>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</si>
  <si>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</si>
  <si>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</si>
  <si>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</si>
  <si>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</si>
  <si>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</si>
  <si>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</si>
  <si>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</si>
  <si>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</si>
  <si>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</si>
  <si>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</si>
  <si>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</si>
  <si>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</si>
  <si>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</si>
  <si>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</si>
  <si>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</si>
  <si>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</si>
  <si>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</si>
  <si>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</si>
  <si>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</si>
  <si>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</si>
  <si>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</si>
  <si>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</si>
  <si>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</si>
  <si>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</si>
  <si>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</si>
  <si>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</si>
  <si>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</si>
  <si>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</si>
  <si>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</si>
  <si>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</si>
  <si>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</si>
  <si>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</si>
  <si>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</si>
  <si>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</si>
  <si>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</si>
  <si>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</si>
  <si>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</si>
  <si>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</si>
  <si>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</si>
  <si>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</si>
  <si>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</si>
  <si>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</si>
  <si>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</si>
  <si>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</si>
  <si>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</si>
  <si>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</si>
  <si>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</si>
  <si>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</si>
  <si>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</si>
  <si>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</si>
  <si>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</si>
  <si>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</si>
  <si>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</si>
  <si>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</si>
  <si>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</si>
  <si>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</si>
  <si>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</si>
  <si>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</si>
  <si>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</si>
  <si>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</si>
  <si>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</si>
  <si>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</si>
  <si>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</si>
  <si>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</si>
  <si>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ITALIA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</si>
  <si>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</si>
  <si>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</si>
  <si>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</si>
  <si>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</si>
  <si>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</si>
  <si>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</si>
  <si>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</si>
  <si>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</si>
  <si>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</si>
  <si>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</si>
  <si>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</si>
  <si>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</si>
  <si>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</si>
  <si>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</si>
  <si>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</si>
  <si>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</si>
  <si>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</si>
  <si>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</si>
  <si>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</si>
  <si>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</si>
  <si>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</si>
  <si>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</si>
  <si>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CAMPANIA</t>
  </si>
  <si>
    <t>PROVINCE</t>
  </si>
  <si>
    <t xml:space="preserve">Parte in proprietà e parte in affitto </t>
  </si>
  <si>
    <t>Parte in proprietà  e parte in uso gratuito</t>
  </si>
  <si>
    <t xml:space="preserve"> Parte in affitto e parte in uso gratuito</t>
  </si>
  <si>
    <r>
      <t xml:space="preserve">Tavola 4.5 - Superficie totale per titolo di possesso dei terreni e provincia </t>
    </r>
    <r>
      <rPr>
        <i/>
        <sz val="8"/>
        <rFont val="Arial"/>
        <family val="2"/>
      </rPr>
      <t>(superficie in ettari)</t>
    </r>
  </si>
  <si>
    <r>
      <t xml:space="preserve">Tavola 4.5 segue - Superficie totale per titolo di possesso dei terreni e provincia </t>
    </r>
    <r>
      <rPr>
        <i/>
        <sz val="8"/>
        <rFont val="Arial"/>
        <family val="2"/>
      </rPr>
      <t>(superficie in ettari)</t>
    </r>
  </si>
  <si>
    <t>Parte in propr., parte aff. e parte uso gratuito</t>
  </si>
  <si>
    <r>
      <t xml:space="preserve">Tavola  6 - Superficie Agricola Utilizzata (SAU) per titolo di possesso dei terreni e provincia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</si>
</sst>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.75"/>
      <name val="Arial"/>
      <family val="2"/>
    </font>
    <font>
      <b/>
      <sz val="15.75"/>
      <name val="Arial"/>
      <family val="0"/>
    </font>
    <font>
      <b/>
      <i/>
      <sz val="9.7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1" fontId="1" fillId="0" borderId="0" xfId="16" applyNumberFormat="1" applyFont="1" applyAlignment="1">
      <alignment vertical="center"/>
    </xf>
    <xf numFmtId="171" fontId="2" fillId="0" borderId="1" xfId="16" applyNumberFormat="1" applyFont="1" applyBorder="1" applyAlignment="1">
      <alignment horizontal="right" vertical="center" wrapText="1"/>
    </xf>
    <xf numFmtId="171" fontId="2" fillId="0" borderId="0" xfId="16" applyNumberFormat="1" applyFont="1" applyAlignment="1">
      <alignment/>
    </xf>
    <xf numFmtId="171" fontId="3" fillId="0" borderId="0" xfId="16" applyNumberFormat="1" applyFont="1" applyAlignment="1">
      <alignment/>
    </xf>
    <xf numFmtId="171" fontId="3" fillId="0" borderId="1" xfId="16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1" fontId="5" fillId="0" borderId="0" xfId="16" applyNumberFormat="1" applyFont="1" applyAlignment="1">
      <alignment vertical="center"/>
    </xf>
    <xf numFmtId="171" fontId="7" fillId="0" borderId="1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1" fontId="8" fillId="0" borderId="1" xfId="16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8" fillId="0" borderId="1" xfId="16" applyNumberFormat="1" applyFont="1" applyBorder="1" applyAlignment="1">
      <alignment horizontal="left" vertical="center" wrapText="1"/>
    </xf>
    <xf numFmtId="171" fontId="7" fillId="0" borderId="0" xfId="16" applyNumberFormat="1" applyFont="1" applyAlignment="1">
      <alignment/>
    </xf>
    <xf numFmtId="171" fontId="5" fillId="0" borderId="0" xfId="16" applyNumberFormat="1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1" fontId="7" fillId="0" borderId="3" xfId="16" applyNumberFormat="1" applyFont="1" applyBorder="1" applyAlignment="1">
      <alignment horizontal="center" vertical="center"/>
    </xf>
    <xf numFmtId="171" fontId="7" fillId="0" borderId="2" xfId="16" applyNumberFormat="1" applyFont="1" applyBorder="1" applyAlignment="1">
      <alignment horizontal="right" vertical="center"/>
    </xf>
    <xf numFmtId="171" fontId="7" fillId="0" borderId="1" xfId="16" applyNumberFormat="1" applyFont="1" applyBorder="1" applyAlignment="1">
      <alignment vertical="center"/>
    </xf>
    <xf numFmtId="171" fontId="2" fillId="0" borderId="2" xfId="16" applyNumberFormat="1" applyFont="1" applyBorder="1" applyAlignment="1">
      <alignment horizontal="right" vertical="center"/>
    </xf>
    <xf numFmtId="171" fontId="2" fillId="0" borderId="1" xfId="16" applyNumberFormat="1" applyFont="1" applyBorder="1" applyAlignment="1">
      <alignment horizontal="right" vertical="center"/>
    </xf>
    <xf numFmtId="171" fontId="2" fillId="0" borderId="3" xfId="16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1" fontId="0" fillId="0" borderId="1" xfId="16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Superficie Agricola Utilizzata per titolo di possesso dei terreni
 Confronto Italia-Campania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7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15175"/>
          <c:w val="0.9737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campania!$L$9:$R$9</c:f>
              <c:numCache>
                <c:ptCount val="7"/>
                <c:pt idx="0">
                  <c:v>70.88710543510508</c:v>
                </c:pt>
                <c:pt idx="1">
                  <c:v>4.243059729418579</c:v>
                </c:pt>
                <c:pt idx="2">
                  <c:v>1.8839587714242534</c:v>
                </c:pt>
                <c:pt idx="3">
                  <c:v>14.381399058692153</c:v>
                </c:pt>
                <c:pt idx="4">
                  <c:v>5.742340323695937</c:v>
                </c:pt>
                <c:pt idx="5">
                  <c:v>0.4721330099584875</c:v>
                </c:pt>
                <c:pt idx="6">
                  <c:v>2.390003671705496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campania!$K$10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campania!$L$10:$R$10</c:f>
              <c:numCache>
                <c:ptCount val="7"/>
                <c:pt idx="0">
                  <c:v>63.248578930161806</c:v>
                </c:pt>
                <c:pt idx="1">
                  <c:v>6.43989042087829</c:v>
                </c:pt>
                <c:pt idx="2">
                  <c:v>1.3091420187047196</c:v>
                </c:pt>
                <c:pt idx="3">
                  <c:v>22.212176458769807</c:v>
                </c:pt>
                <c:pt idx="4">
                  <c:v>3.9830347565201922</c:v>
                </c:pt>
                <c:pt idx="5">
                  <c:v>0.4648733185062851</c:v>
                </c:pt>
                <c:pt idx="6">
                  <c:v>2.342304096458908</c:v>
                </c:pt>
              </c:numCache>
            </c:numRef>
          </c:val>
          <c:shape val="box"/>
        </c:ser>
        <c:shape val="box"/>
        <c:axId val="37271013"/>
        <c:axId val="66162038"/>
      </c:bar3DChart>
      <c:catAx>
        <c:axId val="3727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62038"/>
        <c:crosses val="autoZero"/>
        <c:auto val="1"/>
        <c:lblOffset val="100"/>
        <c:noMultiLvlLbl val="0"/>
      </c:catAx>
      <c:valAx>
        <c:axId val="6616203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72710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133350</xdr:rowOff>
    </xdr:from>
    <xdr:to>
      <xdr:col>8</xdr:col>
      <xdr:colOff>514350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152400" y="3895725"/>
        <a:ext cx="66675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tabSelected="1" workbookViewId="0" topLeftCell="A1">
      <selection activeCell="L1" sqref="L1"/>
    </sheetView>
  </sheetViews>
  <sheetFormatPr defaultColWidth="9.33203125" defaultRowHeight="11.25"/>
  <cols>
    <col min="1" max="1" width="16.16015625" style="1" customWidth="1"/>
    <col min="2" max="2" width="14.66015625" style="9" customWidth="1"/>
    <col min="3" max="3" width="13.5" style="9" customWidth="1"/>
    <col min="4" max="4" width="12.83203125" style="9" customWidth="1"/>
    <col min="5" max="5" width="14.83203125" style="9" customWidth="1"/>
    <col min="6" max="6" width="13.33203125" style="9" customWidth="1"/>
    <col min="7" max="7" width="11.66015625" style="9" customWidth="1"/>
    <col min="8" max="8" width="13.33203125" style="9" customWidth="1"/>
    <col min="9" max="9" width="16" style="9" customWidth="1"/>
    <col min="10" max="11" width="13.33203125" style="1" customWidth="1"/>
    <col min="12" max="12" width="15.83203125" style="1" customWidth="1"/>
    <col min="13" max="18" width="13.33203125" style="1" customWidth="1"/>
    <col min="19" max="19" width="14.16015625" style="1" bestFit="1" customWidth="1"/>
    <col min="20" max="16384" width="9.33203125" style="1" customWidth="1"/>
  </cols>
  <sheetData>
    <row r="2" spans="1:9" s="3" customFormat="1" ht="16.5" customHeight="1">
      <c r="A2" s="13" t="s">
        <v>139</v>
      </c>
      <c r="B2" s="14"/>
      <c r="C2" s="14"/>
      <c r="D2" s="14"/>
      <c r="E2" s="14"/>
      <c r="F2" s="14"/>
      <c r="G2" s="14"/>
      <c r="H2" s="14"/>
      <c r="I2" s="14"/>
    </row>
    <row r="3" spans="1:9" s="3" customFormat="1" ht="16.5" customHeight="1">
      <c r="A3" s="13"/>
      <c r="B3" s="14"/>
      <c r="C3" s="14"/>
      <c r="D3" s="14"/>
      <c r="E3" s="14"/>
      <c r="F3" s="14"/>
      <c r="G3" s="14"/>
      <c r="H3" s="14"/>
      <c r="I3" s="14"/>
    </row>
    <row r="4" spans="1:9" ht="15.75" customHeight="1">
      <c r="A4" s="25" t="s">
        <v>132</v>
      </c>
      <c r="B4" s="27" t="s">
        <v>0</v>
      </c>
      <c r="C4" s="27"/>
      <c r="D4" s="27"/>
      <c r="E4" s="27"/>
      <c r="F4" s="27"/>
      <c r="G4" s="27"/>
      <c r="H4" s="27"/>
      <c r="I4" s="28" t="s">
        <v>5</v>
      </c>
    </row>
    <row r="5" spans="1:27" ht="69.75" customHeight="1">
      <c r="A5" s="26"/>
      <c r="B5" s="15" t="s">
        <v>1</v>
      </c>
      <c r="C5" s="15" t="s">
        <v>2</v>
      </c>
      <c r="D5" s="15" t="s">
        <v>3</v>
      </c>
      <c r="E5" s="18" t="s">
        <v>133</v>
      </c>
      <c r="F5" s="18" t="s">
        <v>134</v>
      </c>
      <c r="G5" s="18" t="s">
        <v>135</v>
      </c>
      <c r="H5" s="18" t="s">
        <v>4</v>
      </c>
      <c r="I5" s="29"/>
      <c r="J5" s="2"/>
      <c r="K5" s="4"/>
      <c r="L5" s="15" t="s">
        <v>1</v>
      </c>
      <c r="M5" s="15" t="s">
        <v>2</v>
      </c>
      <c r="N5" s="15" t="s">
        <v>3</v>
      </c>
      <c r="O5" s="18" t="s">
        <v>133</v>
      </c>
      <c r="P5" s="18" t="s">
        <v>134</v>
      </c>
      <c r="Q5" s="18" t="s">
        <v>135</v>
      </c>
      <c r="R5" s="22" t="s">
        <v>138</v>
      </c>
      <c r="S5" s="4"/>
      <c r="T5" s="2"/>
      <c r="U5" s="2"/>
      <c r="V5" s="2"/>
      <c r="W5" s="2"/>
      <c r="X5" s="2"/>
      <c r="Y5" s="2"/>
      <c r="Z5" s="2"/>
      <c r="AA5" s="2"/>
    </row>
    <row r="6" spans="1:19" ht="12" customHeight="1">
      <c r="A6" s="16" t="s">
        <v>25</v>
      </c>
      <c r="B6" s="23">
        <v>79403.86</v>
      </c>
      <c r="C6" s="23">
        <v>5218.56</v>
      </c>
      <c r="D6" s="23">
        <v>1486.46</v>
      </c>
      <c r="E6" s="23">
        <v>14503.3</v>
      </c>
      <c r="F6" s="23">
        <v>4413.47</v>
      </c>
      <c r="G6" s="23">
        <v>601.5</v>
      </c>
      <c r="H6" s="23">
        <v>1775.01</v>
      </c>
      <c r="I6" s="23">
        <v>107402.16</v>
      </c>
      <c r="K6" s="19" t="s">
        <v>131</v>
      </c>
      <c r="L6" s="20">
        <v>416958.5</v>
      </c>
      <c r="M6" s="20">
        <v>24957.71</v>
      </c>
      <c r="N6" s="20">
        <v>11081.46</v>
      </c>
      <c r="O6" s="20">
        <v>84591.5</v>
      </c>
      <c r="P6" s="20">
        <v>33776.49</v>
      </c>
      <c r="Q6" s="20">
        <v>2777.09</v>
      </c>
      <c r="R6" s="20">
        <v>14058.02</v>
      </c>
      <c r="S6" s="20">
        <v>588200.77</v>
      </c>
    </row>
    <row r="7" spans="1:19" ht="12.75">
      <c r="A7" s="16" t="s">
        <v>15</v>
      </c>
      <c r="B7" s="23">
        <v>64684.7</v>
      </c>
      <c r="C7" s="23">
        <v>3930.94</v>
      </c>
      <c r="D7" s="23">
        <v>3043.29</v>
      </c>
      <c r="E7" s="23">
        <v>23562.53</v>
      </c>
      <c r="F7" s="23">
        <v>10499.99</v>
      </c>
      <c r="G7" s="23">
        <v>887.28</v>
      </c>
      <c r="H7" s="23">
        <v>5616.8</v>
      </c>
      <c r="I7" s="23">
        <v>112225.53</v>
      </c>
      <c r="K7" s="19" t="s">
        <v>108</v>
      </c>
      <c r="L7" s="20">
        <v>8352795.03</v>
      </c>
      <c r="M7" s="20">
        <v>850471.04</v>
      </c>
      <c r="N7" s="20">
        <v>172889.18</v>
      </c>
      <c r="O7" s="20">
        <v>2933405.94</v>
      </c>
      <c r="P7" s="20">
        <v>526011.39</v>
      </c>
      <c r="Q7" s="20">
        <v>61392.55</v>
      </c>
      <c r="R7" s="20">
        <v>309331.63</v>
      </c>
      <c r="S7" s="20">
        <v>13206296.76</v>
      </c>
    </row>
    <row r="8" spans="1:19" ht="12.75">
      <c r="A8" s="16" t="s">
        <v>60</v>
      </c>
      <c r="B8" s="23">
        <v>23986.59</v>
      </c>
      <c r="C8" s="23">
        <v>5116.79</v>
      </c>
      <c r="D8" s="23">
        <v>571.69</v>
      </c>
      <c r="E8" s="23">
        <v>4567.28</v>
      </c>
      <c r="F8" s="23">
        <v>467.7</v>
      </c>
      <c r="G8" s="23">
        <v>209.33</v>
      </c>
      <c r="H8" s="23">
        <v>162.5</v>
      </c>
      <c r="I8" s="23">
        <v>35081.88</v>
      </c>
      <c r="K8" s="4"/>
      <c r="L8" s="4"/>
      <c r="M8" s="4"/>
      <c r="N8" s="4"/>
      <c r="O8" s="4"/>
      <c r="P8" s="4"/>
      <c r="Q8" s="4"/>
      <c r="R8" s="4"/>
      <c r="S8" s="4"/>
    </row>
    <row r="9" spans="1:19" ht="10.5" customHeight="1">
      <c r="A9" s="16" t="s">
        <v>12</v>
      </c>
      <c r="B9" s="23">
        <v>84028.02</v>
      </c>
      <c r="C9" s="23">
        <v>5642.92</v>
      </c>
      <c r="D9" s="23">
        <v>3196.89</v>
      </c>
      <c r="E9" s="23">
        <v>31786.58</v>
      </c>
      <c r="F9" s="23">
        <v>9478.91</v>
      </c>
      <c r="G9" s="23">
        <v>854.71</v>
      </c>
      <c r="H9" s="23">
        <v>5139.92</v>
      </c>
      <c r="I9" s="23">
        <v>140127.95</v>
      </c>
      <c r="K9" s="19" t="s">
        <v>131</v>
      </c>
      <c r="L9" s="21">
        <f>+L6/S6*100</f>
        <v>70.88710543510508</v>
      </c>
      <c r="M9" s="21">
        <f>+M6/S6*100</f>
        <v>4.243059729418579</v>
      </c>
      <c r="N9" s="21">
        <f>+N6/S6*100</f>
        <v>1.8839587714242534</v>
      </c>
      <c r="O9" s="21">
        <f>+O6/S6*100</f>
        <v>14.381399058692153</v>
      </c>
      <c r="P9" s="21">
        <f>+P6/S6*100</f>
        <v>5.742340323695937</v>
      </c>
      <c r="Q9" s="21">
        <f>+Q6/S6*100</f>
        <v>0.4721330099584875</v>
      </c>
      <c r="R9" s="21">
        <f>+R6/S6*100</f>
        <v>2.390003671705496</v>
      </c>
      <c r="S9" s="21">
        <f>+S6/S6*100</f>
        <v>100</v>
      </c>
    </row>
    <row r="10" spans="1:19" ht="12.75">
      <c r="A10" s="16" t="s">
        <v>85</v>
      </c>
      <c r="B10" s="23">
        <v>164855.33</v>
      </c>
      <c r="C10" s="23">
        <v>5048.5</v>
      </c>
      <c r="D10" s="23">
        <v>2783.13</v>
      </c>
      <c r="E10" s="23">
        <v>10171.81</v>
      </c>
      <c r="F10" s="23">
        <v>8916.42</v>
      </c>
      <c r="G10" s="23">
        <v>224.27</v>
      </c>
      <c r="H10" s="23">
        <v>1363.79</v>
      </c>
      <c r="I10" s="23">
        <v>193363.25</v>
      </c>
      <c r="K10" s="19" t="s">
        <v>108</v>
      </c>
      <c r="L10" s="21">
        <f>+L7/S7*100</f>
        <v>63.248578930161806</v>
      </c>
      <c r="M10" s="21">
        <f>+M7/S7*100</f>
        <v>6.43989042087829</v>
      </c>
      <c r="N10" s="21">
        <f>+N7/S7*100</f>
        <v>1.3091420187047196</v>
      </c>
      <c r="O10" s="21">
        <f>+O7/S7*100</f>
        <v>22.212176458769807</v>
      </c>
      <c r="P10" s="21">
        <f>+P7/S7*100</f>
        <v>3.9830347565201922</v>
      </c>
      <c r="Q10" s="21">
        <f>+Q7/S7*100</f>
        <v>0.4648733185062851</v>
      </c>
      <c r="R10" s="21">
        <f>+R7/S7*100</f>
        <v>2.342304096458908</v>
      </c>
      <c r="S10" s="21">
        <f>+S7/S7*100</f>
        <v>100</v>
      </c>
    </row>
    <row r="11" spans="1:9" s="4" customFormat="1" ht="12.75">
      <c r="A11" s="17" t="s">
        <v>131</v>
      </c>
      <c r="B11" s="24">
        <f aca="true" t="shared" si="0" ref="B11:I11">SUM(B6:B10)</f>
        <v>416958.5</v>
      </c>
      <c r="C11" s="24">
        <f t="shared" si="0"/>
        <v>24957.71</v>
      </c>
      <c r="D11" s="24">
        <f t="shared" si="0"/>
        <v>11081.46</v>
      </c>
      <c r="E11" s="24">
        <f t="shared" si="0"/>
        <v>84591.5</v>
      </c>
      <c r="F11" s="24">
        <f t="shared" si="0"/>
        <v>33776.49</v>
      </c>
      <c r="G11" s="24">
        <f t="shared" si="0"/>
        <v>2777.0899999999997</v>
      </c>
      <c r="H11" s="24">
        <f t="shared" si="0"/>
        <v>14058.02</v>
      </c>
      <c r="I11" s="24">
        <f t="shared" si="0"/>
        <v>588200.77</v>
      </c>
    </row>
    <row r="12" spans="1:9" s="4" customFormat="1" ht="12.75">
      <c r="A12" s="17"/>
      <c r="B12" s="24"/>
      <c r="C12" s="24"/>
      <c r="D12" s="24"/>
      <c r="E12" s="24"/>
      <c r="F12" s="24"/>
      <c r="G12" s="24"/>
      <c r="H12" s="24"/>
      <c r="I12" s="24"/>
    </row>
    <row r="13" spans="1:9" s="4" customFormat="1" ht="12.75">
      <c r="A13" s="17" t="s">
        <v>108</v>
      </c>
      <c r="B13" s="24">
        <v>8352795.03</v>
      </c>
      <c r="C13" s="24">
        <v>850471.04</v>
      </c>
      <c r="D13" s="24">
        <v>172889.18</v>
      </c>
      <c r="E13" s="24">
        <v>2933405.94</v>
      </c>
      <c r="F13" s="24">
        <v>526011.39</v>
      </c>
      <c r="G13" s="24">
        <v>61392.55</v>
      </c>
      <c r="H13" s="24">
        <v>309331.63</v>
      </c>
      <c r="I13" s="24">
        <v>13206296.76</v>
      </c>
    </row>
    <row r="14" spans="1:9" s="4" customFormat="1" ht="12.75">
      <c r="A14" s="17"/>
      <c r="B14" s="24"/>
      <c r="C14" s="24"/>
      <c r="D14" s="24"/>
      <c r="E14" s="24"/>
      <c r="F14" s="24"/>
      <c r="G14" s="24"/>
      <c r="H14" s="24"/>
      <c r="I14" s="24"/>
    </row>
    <row r="15" spans="1:9" s="4" customFormat="1" ht="12.75">
      <c r="A15" s="17" t="s">
        <v>128</v>
      </c>
      <c r="B15" s="24">
        <v>782458.28</v>
      </c>
      <c r="C15" s="24">
        <v>206621.88</v>
      </c>
      <c r="D15" s="24">
        <v>16319.06</v>
      </c>
      <c r="E15" s="24">
        <v>751703.58</v>
      </c>
      <c r="F15" s="24">
        <v>56500.65</v>
      </c>
      <c r="G15" s="24">
        <v>13681.21</v>
      </c>
      <c r="H15" s="24">
        <v>72626.73</v>
      </c>
      <c r="I15" s="24">
        <v>1899911.39</v>
      </c>
    </row>
    <row r="16" spans="1:9" s="4" customFormat="1" ht="12.75">
      <c r="A16" s="17" t="s">
        <v>129</v>
      </c>
      <c r="B16" s="24">
        <v>841568.13</v>
      </c>
      <c r="C16" s="24">
        <v>107677.91</v>
      </c>
      <c r="D16" s="24">
        <v>20442.11</v>
      </c>
      <c r="E16" s="24">
        <v>229790.9</v>
      </c>
      <c r="F16" s="24">
        <v>41725.37</v>
      </c>
      <c r="G16" s="24">
        <v>7483.81</v>
      </c>
      <c r="H16" s="24">
        <v>33427.54</v>
      </c>
      <c r="I16" s="24">
        <v>1282115.77</v>
      </c>
    </row>
    <row r="17" spans="1:9" s="4" customFormat="1" ht="12.75">
      <c r="A17" s="17" t="s">
        <v>130</v>
      </c>
      <c r="B17" s="24">
        <v>1897823.44</v>
      </c>
      <c r="C17" s="24">
        <v>95200.89</v>
      </c>
      <c r="D17" s="24">
        <v>33987.01</v>
      </c>
      <c r="E17" s="24">
        <v>270940.45</v>
      </c>
      <c r="F17" s="24">
        <v>124380.07</v>
      </c>
      <c r="G17" s="24">
        <v>8010.19</v>
      </c>
      <c r="H17" s="24">
        <v>42140.59</v>
      </c>
      <c r="I17" s="24">
        <v>2472482.64</v>
      </c>
    </row>
    <row r="18" spans="1:9" s="4" customFormat="1" ht="8.25">
      <c r="A18" s="6"/>
      <c r="B18" s="11"/>
      <c r="C18" s="11"/>
      <c r="D18" s="11"/>
      <c r="E18" s="11"/>
      <c r="F18" s="11"/>
      <c r="G18" s="11"/>
      <c r="H18" s="11"/>
      <c r="I18" s="11"/>
    </row>
  </sheetData>
  <mergeCells count="3">
    <mergeCell ref="A4:A5"/>
    <mergeCell ref="B4:H4"/>
    <mergeCell ref="I4:I5"/>
  </mergeCells>
  <printOptions/>
  <pageMargins left="0.2" right="0.2" top="0.59" bottom="0.984251968503937" header="0.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78">
      <selection activeCell="N126" sqref="N126"/>
    </sheetView>
  </sheetViews>
  <sheetFormatPr defaultColWidth="9.33203125" defaultRowHeight="11.25"/>
  <cols>
    <col min="1" max="1" width="20" style="1" customWidth="1"/>
    <col min="2" max="2" width="10.83203125" style="9" customWidth="1"/>
    <col min="3" max="3" width="10.33203125" style="9" customWidth="1"/>
    <col min="4" max="4" width="10" style="9" customWidth="1"/>
    <col min="5" max="5" width="11.5" style="9" customWidth="1"/>
    <col min="6" max="6" width="11.83203125" style="9" customWidth="1"/>
    <col min="7" max="7" width="11" style="9" customWidth="1"/>
    <col min="8" max="8" width="11.83203125" style="9" customWidth="1"/>
    <col min="9" max="9" width="12" style="9" customWidth="1"/>
    <col min="10" max="17" width="13.33203125" style="1" customWidth="1"/>
    <col min="18" max="16384" width="9.33203125" style="1" customWidth="1"/>
  </cols>
  <sheetData>
    <row r="1" spans="1:9" s="3" customFormat="1" ht="16.5" customHeight="1">
      <c r="A1" s="3" t="s">
        <v>136</v>
      </c>
      <c r="B1" s="7"/>
      <c r="C1" s="7"/>
      <c r="D1" s="7"/>
      <c r="E1" s="7"/>
      <c r="F1" s="7"/>
      <c r="G1" s="7"/>
      <c r="H1" s="7"/>
      <c r="I1" s="7"/>
    </row>
    <row r="2" spans="1:9" ht="15.75" customHeight="1">
      <c r="A2" s="33" t="s">
        <v>132</v>
      </c>
      <c r="B2" s="32" t="s">
        <v>0</v>
      </c>
      <c r="C2" s="32"/>
      <c r="D2" s="32"/>
      <c r="E2" s="32"/>
      <c r="F2" s="32"/>
      <c r="G2" s="32"/>
      <c r="H2" s="32"/>
      <c r="I2" s="30" t="s">
        <v>5</v>
      </c>
    </row>
    <row r="3" spans="1:27" ht="39.75" customHeight="1">
      <c r="A3" s="34"/>
      <c r="B3" s="8" t="s">
        <v>1</v>
      </c>
      <c r="C3" s="8" t="s">
        <v>2</v>
      </c>
      <c r="D3" s="8" t="s">
        <v>3</v>
      </c>
      <c r="E3" s="8" t="s">
        <v>133</v>
      </c>
      <c r="F3" s="8" t="s">
        <v>134</v>
      </c>
      <c r="G3" s="8" t="s">
        <v>135</v>
      </c>
      <c r="H3" s="8" t="s">
        <v>4</v>
      </c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9" ht="12.75" customHeight="1">
      <c r="A4" s="1" t="s">
        <v>94</v>
      </c>
      <c r="B4" s="9">
        <v>218830.39</v>
      </c>
      <c r="C4" s="9">
        <v>8904.33</v>
      </c>
      <c r="D4" s="9">
        <v>1425.55</v>
      </c>
      <c r="E4" s="9">
        <v>128258.36</v>
      </c>
      <c r="F4" s="9">
        <v>8588.52</v>
      </c>
      <c r="G4" s="9">
        <v>1891.38</v>
      </c>
      <c r="H4" s="9">
        <v>11342.98</v>
      </c>
      <c r="I4" s="9">
        <v>379241.51</v>
      </c>
    </row>
    <row r="5" spans="1:9" ht="8.25">
      <c r="A5" s="1" t="s">
        <v>103</v>
      </c>
      <c r="B5" s="9">
        <v>35265.25</v>
      </c>
      <c r="C5" s="9">
        <v>12246.34</v>
      </c>
      <c r="D5" s="9">
        <v>380.24</v>
      </c>
      <c r="E5" s="9">
        <v>69347.06</v>
      </c>
      <c r="F5" s="9">
        <v>1664</v>
      </c>
      <c r="G5" s="9">
        <v>623.44</v>
      </c>
      <c r="H5" s="9">
        <v>2973.83</v>
      </c>
      <c r="I5" s="9">
        <v>122500.16</v>
      </c>
    </row>
    <row r="6" spans="1:9" ht="8.25">
      <c r="A6" s="1" t="s">
        <v>17</v>
      </c>
      <c r="B6" s="9">
        <v>15156.44</v>
      </c>
      <c r="C6" s="9">
        <v>3000.67</v>
      </c>
      <c r="D6" s="9">
        <v>891.5</v>
      </c>
      <c r="E6" s="9">
        <v>16762.82</v>
      </c>
      <c r="F6" s="9">
        <v>784.87</v>
      </c>
      <c r="G6" s="9">
        <v>880.17</v>
      </c>
      <c r="H6" s="9">
        <v>1749.7</v>
      </c>
      <c r="I6" s="9">
        <v>39226.17</v>
      </c>
    </row>
    <row r="7" spans="1:9" ht="8.25">
      <c r="A7" s="1" t="s">
        <v>102</v>
      </c>
      <c r="B7" s="9">
        <v>95268.84</v>
      </c>
      <c r="C7" s="9">
        <v>1306.72</v>
      </c>
      <c r="D7" s="9">
        <v>369.97</v>
      </c>
      <c r="E7" s="9">
        <v>3561.36</v>
      </c>
      <c r="F7" s="9">
        <v>1873.56</v>
      </c>
      <c r="G7" s="9">
        <v>383.46</v>
      </c>
      <c r="H7" s="9">
        <v>1581.07</v>
      </c>
      <c r="I7" s="9">
        <v>104344.98</v>
      </c>
    </row>
    <row r="8" spans="1:9" ht="8.25">
      <c r="A8" s="1" t="s">
        <v>61</v>
      </c>
      <c r="B8" s="9">
        <v>17784.99</v>
      </c>
      <c r="C8" s="9">
        <v>8566.95</v>
      </c>
      <c r="D8" s="9">
        <v>401.64</v>
      </c>
      <c r="E8" s="9">
        <v>43936.67</v>
      </c>
      <c r="F8" s="9">
        <v>1082.69</v>
      </c>
      <c r="G8" s="9">
        <v>346.99</v>
      </c>
      <c r="H8" s="9">
        <v>2092.64</v>
      </c>
      <c r="I8" s="9">
        <v>74212.57</v>
      </c>
    </row>
    <row r="9" spans="1:9" ht="8.25">
      <c r="A9" s="1" t="s">
        <v>33</v>
      </c>
      <c r="B9" s="9">
        <v>263636.22</v>
      </c>
      <c r="C9" s="9">
        <v>16584.07</v>
      </c>
      <c r="D9" s="9">
        <v>3129.37</v>
      </c>
      <c r="E9" s="9">
        <v>152705.43</v>
      </c>
      <c r="F9" s="9">
        <v>15308.59</v>
      </c>
      <c r="G9" s="9">
        <v>2078.69</v>
      </c>
      <c r="H9" s="9">
        <v>16308.66</v>
      </c>
      <c r="I9" s="9">
        <v>469751.03</v>
      </c>
    </row>
    <row r="10" spans="1:9" ht="8.25">
      <c r="A10" s="1" t="s">
        <v>11</v>
      </c>
      <c r="B10" s="9">
        <v>62854.24</v>
      </c>
      <c r="C10" s="9">
        <v>1711.19</v>
      </c>
      <c r="D10" s="9">
        <v>427.3</v>
      </c>
      <c r="E10" s="9">
        <v>35136.23</v>
      </c>
      <c r="F10" s="9">
        <v>3645.63</v>
      </c>
      <c r="G10" s="9">
        <v>302.6</v>
      </c>
      <c r="H10" s="9">
        <v>3010.84</v>
      </c>
      <c r="I10" s="9">
        <v>107088.03</v>
      </c>
    </row>
    <row r="11" spans="1:9" ht="8.25">
      <c r="A11" s="1" t="s">
        <v>7</v>
      </c>
      <c r="B11" s="9">
        <v>110810.24</v>
      </c>
      <c r="C11" s="9">
        <v>6963.01</v>
      </c>
      <c r="D11" s="9">
        <v>1245.62</v>
      </c>
      <c r="E11" s="9">
        <v>95422.47</v>
      </c>
      <c r="F11" s="9">
        <v>7521.25</v>
      </c>
      <c r="G11" s="9">
        <v>540</v>
      </c>
      <c r="H11" s="9">
        <v>9398.69</v>
      </c>
      <c r="I11" s="9">
        <v>231901.28</v>
      </c>
    </row>
    <row r="12" spans="1:14" s="4" customFormat="1" ht="8.25">
      <c r="A12" s="4" t="s">
        <v>109</v>
      </c>
      <c r="B12" s="10">
        <f>SUM(B4:B11)</f>
        <v>819606.61</v>
      </c>
      <c r="C12" s="10">
        <f aca="true" t="shared" si="0" ref="C12:I12">SUM(C4:C11)</f>
        <v>59283.28</v>
      </c>
      <c r="D12" s="10">
        <f t="shared" si="0"/>
        <v>8271.19</v>
      </c>
      <c r="E12" s="10">
        <f t="shared" si="0"/>
        <v>545130.3999999999</v>
      </c>
      <c r="F12" s="10">
        <f t="shared" si="0"/>
        <v>40469.11</v>
      </c>
      <c r="G12" s="10">
        <f t="shared" si="0"/>
        <v>7046.730000000001</v>
      </c>
      <c r="H12" s="10">
        <f t="shared" si="0"/>
        <v>48458.41</v>
      </c>
      <c r="I12" s="10">
        <f t="shared" si="0"/>
        <v>1528265.7300000002</v>
      </c>
      <c r="J12" s="5"/>
      <c r="K12" s="5"/>
      <c r="L12" s="5"/>
      <c r="M12" s="5"/>
      <c r="N12" s="5"/>
    </row>
    <row r="13" spans="1:9" s="4" customFormat="1" ht="8.25">
      <c r="A13" s="4" t="s">
        <v>110</v>
      </c>
      <c r="B13" s="10">
        <v>72835.65</v>
      </c>
      <c r="C13" s="10">
        <v>11546.64</v>
      </c>
      <c r="D13" s="10">
        <v>1868.25</v>
      </c>
      <c r="E13" s="10">
        <v>93399.65</v>
      </c>
      <c r="F13" s="10">
        <v>3170.67</v>
      </c>
      <c r="G13" s="10">
        <v>423.1</v>
      </c>
      <c r="H13" s="10">
        <v>7589.87</v>
      </c>
      <c r="I13" s="10">
        <v>190833.83</v>
      </c>
    </row>
    <row r="14" spans="1:9" ht="8.25">
      <c r="A14" s="1" t="s">
        <v>100</v>
      </c>
      <c r="B14" s="9">
        <v>5743.37</v>
      </c>
      <c r="C14" s="9">
        <v>1924.25</v>
      </c>
      <c r="D14" s="9">
        <v>595.63</v>
      </c>
      <c r="E14" s="9">
        <v>5733.46</v>
      </c>
      <c r="F14" s="9">
        <v>2726.85</v>
      </c>
      <c r="G14" s="9">
        <v>687.25</v>
      </c>
      <c r="H14" s="9">
        <v>3202.84</v>
      </c>
      <c r="I14" s="9">
        <v>20613.65</v>
      </c>
    </row>
    <row r="15" spans="1:9" ht="8.25">
      <c r="A15" s="1" t="s">
        <v>29</v>
      </c>
      <c r="B15" s="9">
        <v>11646.46</v>
      </c>
      <c r="C15" s="9">
        <v>1922.57</v>
      </c>
      <c r="D15" s="9">
        <v>669.4</v>
      </c>
      <c r="E15" s="9">
        <v>12699.91</v>
      </c>
      <c r="F15" s="9">
        <v>2494.43</v>
      </c>
      <c r="G15" s="9">
        <v>783.71</v>
      </c>
      <c r="H15" s="9">
        <v>3845.91</v>
      </c>
      <c r="I15" s="9">
        <v>34062.39</v>
      </c>
    </row>
    <row r="16" spans="1:9" ht="8.25">
      <c r="A16" s="1" t="s">
        <v>49</v>
      </c>
      <c r="B16" s="9">
        <v>2846.9</v>
      </c>
      <c r="C16" s="9">
        <v>1205.94</v>
      </c>
      <c r="D16" s="9">
        <v>300.18</v>
      </c>
      <c r="E16" s="9">
        <v>7007.67</v>
      </c>
      <c r="F16" s="9">
        <v>1481.24</v>
      </c>
      <c r="G16" s="9">
        <v>99.2</v>
      </c>
      <c r="H16" s="9">
        <v>1961.09</v>
      </c>
      <c r="I16" s="9">
        <v>14902.22</v>
      </c>
    </row>
    <row r="17" spans="1:9" ht="8.25">
      <c r="A17" s="1" t="s">
        <v>90</v>
      </c>
      <c r="B17" s="9">
        <v>120314.88</v>
      </c>
      <c r="C17" s="9">
        <v>6145.4</v>
      </c>
      <c r="D17" s="9">
        <v>2679.38</v>
      </c>
      <c r="E17" s="9">
        <v>43421.97</v>
      </c>
      <c r="F17" s="9">
        <v>5448.04</v>
      </c>
      <c r="G17" s="9">
        <v>2926.8</v>
      </c>
      <c r="H17" s="9">
        <v>5669.4</v>
      </c>
      <c r="I17" s="9">
        <v>186605.87</v>
      </c>
    </row>
    <row r="18" spans="1:9" ht="8.25">
      <c r="A18" s="1" t="s">
        <v>58</v>
      </c>
      <c r="B18" s="9">
        <v>21130.77</v>
      </c>
      <c r="C18" s="9">
        <v>21114.24</v>
      </c>
      <c r="D18" s="9">
        <v>928.89</v>
      </c>
      <c r="E18" s="9">
        <v>37803.23</v>
      </c>
      <c r="F18" s="9">
        <v>2679.38</v>
      </c>
      <c r="G18" s="9">
        <v>1278.2</v>
      </c>
      <c r="H18" s="9">
        <v>6754.92</v>
      </c>
      <c r="I18" s="9">
        <v>91689.63</v>
      </c>
    </row>
    <row r="19" spans="1:9" ht="8.25">
      <c r="A19" s="1" t="s">
        <v>16</v>
      </c>
      <c r="B19" s="9">
        <v>71323.08</v>
      </c>
      <c r="C19" s="9">
        <v>10679.31</v>
      </c>
      <c r="D19" s="9">
        <v>1561.45</v>
      </c>
      <c r="E19" s="9">
        <v>45270.4</v>
      </c>
      <c r="F19" s="9">
        <v>5259.2</v>
      </c>
      <c r="G19" s="9">
        <v>1164.7</v>
      </c>
      <c r="H19" s="9">
        <v>5437.83</v>
      </c>
      <c r="I19" s="9">
        <v>140695.97</v>
      </c>
    </row>
    <row r="20" spans="1:9" ht="8.25">
      <c r="A20" s="1" t="s">
        <v>20</v>
      </c>
      <c r="B20" s="9">
        <v>174101.45</v>
      </c>
      <c r="C20" s="9">
        <v>20520.73</v>
      </c>
      <c r="D20" s="9">
        <v>12336.36</v>
      </c>
      <c r="E20" s="9">
        <v>84221.44</v>
      </c>
      <c r="F20" s="9">
        <v>7811.47</v>
      </c>
      <c r="G20" s="9">
        <v>1254.26</v>
      </c>
      <c r="H20" s="9">
        <v>8021.51</v>
      </c>
      <c r="I20" s="9">
        <v>308267.22</v>
      </c>
    </row>
    <row r="21" spans="1:9" ht="8.25">
      <c r="A21" s="1" t="s">
        <v>67</v>
      </c>
      <c r="B21" s="9">
        <v>79469.52</v>
      </c>
      <c r="C21" s="9">
        <v>27945.79</v>
      </c>
      <c r="D21" s="9">
        <v>1165.14</v>
      </c>
      <c r="E21" s="9">
        <v>106321.01</v>
      </c>
      <c r="F21" s="9">
        <v>2659.25</v>
      </c>
      <c r="G21" s="9">
        <v>450.1</v>
      </c>
      <c r="H21" s="9">
        <v>2144.43</v>
      </c>
      <c r="I21" s="9">
        <v>220155.24</v>
      </c>
    </row>
    <row r="22" spans="1:9" ht="8.25">
      <c r="A22" s="1" t="s">
        <v>51</v>
      </c>
      <c r="B22" s="9">
        <v>25081.43</v>
      </c>
      <c r="C22" s="9">
        <v>13509.97</v>
      </c>
      <c r="D22" s="9">
        <v>95.46</v>
      </c>
      <c r="E22" s="9">
        <v>23120.34</v>
      </c>
      <c r="F22" s="9">
        <v>588.74</v>
      </c>
      <c r="G22" s="9">
        <v>259.15</v>
      </c>
      <c r="H22" s="9">
        <v>418.88</v>
      </c>
      <c r="I22" s="9">
        <v>63073.97</v>
      </c>
    </row>
    <row r="23" spans="1:9" ht="8.25">
      <c r="A23" s="1" t="s">
        <v>31</v>
      </c>
      <c r="B23" s="9">
        <v>50313.54</v>
      </c>
      <c r="C23" s="9">
        <v>18959.36</v>
      </c>
      <c r="D23" s="9">
        <v>287.79</v>
      </c>
      <c r="E23" s="9">
        <v>75054.57</v>
      </c>
      <c r="F23" s="9">
        <v>1297.68</v>
      </c>
      <c r="G23" s="9">
        <v>762.36</v>
      </c>
      <c r="H23" s="9">
        <v>869.12</v>
      </c>
      <c r="I23" s="9">
        <v>147544.42</v>
      </c>
    </row>
    <row r="24" spans="1:9" ht="8.25">
      <c r="A24" s="1" t="s">
        <v>54</v>
      </c>
      <c r="B24" s="9">
        <v>76093.35</v>
      </c>
      <c r="C24" s="9">
        <v>24276.41</v>
      </c>
      <c r="D24" s="9">
        <v>438.64</v>
      </c>
      <c r="E24" s="9">
        <v>86868.94</v>
      </c>
      <c r="F24" s="9">
        <v>1069.46</v>
      </c>
      <c r="G24" s="9">
        <v>474.39</v>
      </c>
      <c r="H24" s="9">
        <v>1172.32</v>
      </c>
      <c r="I24" s="9">
        <v>190393.51</v>
      </c>
    </row>
    <row r="25" spans="1:14" s="4" customFormat="1" ht="8.25">
      <c r="A25" s="4" t="s">
        <v>111</v>
      </c>
      <c r="B25" s="10">
        <f>SUM(B14:B24)</f>
        <v>638064.75</v>
      </c>
      <c r="C25" s="10">
        <f aca="true" t="shared" si="1" ref="C25:I25">SUM(C14:C24)</f>
        <v>148203.97</v>
      </c>
      <c r="D25" s="10">
        <f t="shared" si="1"/>
        <v>21058.32</v>
      </c>
      <c r="E25" s="10">
        <f t="shared" si="1"/>
        <v>527522.9400000001</v>
      </c>
      <c r="F25" s="10">
        <f t="shared" si="1"/>
        <v>33515.740000000005</v>
      </c>
      <c r="G25" s="10">
        <f t="shared" si="1"/>
        <v>10140.119999999999</v>
      </c>
      <c r="H25" s="10">
        <f t="shared" si="1"/>
        <v>39498.25</v>
      </c>
      <c r="I25" s="10">
        <f t="shared" si="1"/>
        <v>1418004.0899999999</v>
      </c>
      <c r="J25" s="5"/>
      <c r="K25" s="5"/>
      <c r="L25" s="5"/>
      <c r="M25" s="5"/>
      <c r="N25" s="5"/>
    </row>
    <row r="26" spans="1:9" ht="8.25">
      <c r="A26" s="1" t="s">
        <v>19</v>
      </c>
      <c r="B26" s="9">
        <v>512871.06</v>
      </c>
      <c r="C26" s="9">
        <v>3306.45</v>
      </c>
      <c r="D26" s="9">
        <v>11443.13</v>
      </c>
      <c r="E26" s="9">
        <v>62937.78</v>
      </c>
      <c r="F26" s="9">
        <v>15969.62</v>
      </c>
      <c r="G26" s="9">
        <v>203.29</v>
      </c>
      <c r="H26" s="9">
        <v>3262.98</v>
      </c>
      <c r="I26" s="9">
        <v>609994.31</v>
      </c>
    </row>
    <row r="27" spans="1:9" ht="8.25">
      <c r="A27" s="1" t="s">
        <v>96</v>
      </c>
      <c r="B27" s="9">
        <v>430090.54</v>
      </c>
      <c r="C27" s="9">
        <v>1258.63</v>
      </c>
      <c r="D27" s="9">
        <v>628.05</v>
      </c>
      <c r="E27" s="9">
        <v>22937</v>
      </c>
      <c r="F27" s="9">
        <v>10253.15</v>
      </c>
      <c r="G27" s="9">
        <v>330.21</v>
      </c>
      <c r="H27" s="9">
        <v>4160.02</v>
      </c>
      <c r="I27" s="9">
        <v>469657.6</v>
      </c>
    </row>
    <row r="28" spans="1:14" s="4" customFormat="1" ht="8.25">
      <c r="A28" s="4" t="s">
        <v>112</v>
      </c>
      <c r="B28" s="10">
        <f>SUM(B26:B27)</f>
        <v>942961.6</v>
      </c>
      <c r="C28" s="10">
        <f aca="true" t="shared" si="2" ref="C28:I28">SUM(C26:C27)</f>
        <v>4565.08</v>
      </c>
      <c r="D28" s="10">
        <f t="shared" si="2"/>
        <v>12071.179999999998</v>
      </c>
      <c r="E28" s="10">
        <f t="shared" si="2"/>
        <v>85874.78</v>
      </c>
      <c r="F28" s="10">
        <f t="shared" si="2"/>
        <v>26222.77</v>
      </c>
      <c r="G28" s="10">
        <f t="shared" si="2"/>
        <v>533.5</v>
      </c>
      <c r="H28" s="10">
        <f t="shared" si="2"/>
        <v>7423</v>
      </c>
      <c r="I28" s="10">
        <f t="shared" si="2"/>
        <v>1079651.9100000001</v>
      </c>
      <c r="J28" s="5"/>
      <c r="K28" s="5"/>
      <c r="L28" s="5"/>
      <c r="M28" s="5"/>
      <c r="N28" s="5"/>
    </row>
    <row r="29" spans="1:9" ht="8.25">
      <c r="A29" s="1" t="s">
        <v>104</v>
      </c>
      <c r="B29" s="9">
        <v>114368.45</v>
      </c>
      <c r="C29" s="9">
        <v>16832.08</v>
      </c>
      <c r="D29" s="9">
        <v>8052.8</v>
      </c>
      <c r="E29" s="9">
        <v>72840.31</v>
      </c>
      <c r="F29" s="9">
        <v>3684.73</v>
      </c>
      <c r="G29" s="9">
        <v>389.04</v>
      </c>
      <c r="H29" s="9">
        <v>3218.76</v>
      </c>
      <c r="I29" s="9">
        <v>219386.17</v>
      </c>
    </row>
    <row r="30" spans="1:9" ht="8.25">
      <c r="A30" s="1" t="s">
        <v>106</v>
      </c>
      <c r="B30" s="9">
        <v>132052.35</v>
      </c>
      <c r="C30" s="9">
        <v>6350.09</v>
      </c>
      <c r="D30" s="9">
        <v>923.49</v>
      </c>
      <c r="E30" s="9">
        <v>30445.56</v>
      </c>
      <c r="F30" s="9">
        <v>5736.15</v>
      </c>
      <c r="G30" s="9">
        <v>298.3</v>
      </c>
      <c r="H30" s="9">
        <v>3115.26</v>
      </c>
      <c r="I30" s="9">
        <v>178921.2</v>
      </c>
    </row>
    <row r="31" spans="1:9" ht="8.25">
      <c r="A31" s="1" t="s">
        <v>14</v>
      </c>
      <c r="B31" s="9">
        <v>176938.28</v>
      </c>
      <c r="C31" s="9">
        <v>2961.96</v>
      </c>
      <c r="D31" s="9">
        <v>881.83</v>
      </c>
      <c r="E31" s="9">
        <v>9816.42</v>
      </c>
      <c r="F31" s="9">
        <v>5327.07</v>
      </c>
      <c r="G31" s="9">
        <v>164.18</v>
      </c>
      <c r="H31" s="9">
        <v>1884.49</v>
      </c>
      <c r="I31" s="9">
        <v>197974.23</v>
      </c>
    </row>
    <row r="32" spans="1:9" ht="8.25">
      <c r="A32" s="1" t="s">
        <v>97</v>
      </c>
      <c r="B32" s="9">
        <v>111967.88</v>
      </c>
      <c r="C32" s="9">
        <v>9700.4</v>
      </c>
      <c r="D32" s="9">
        <v>1607.66</v>
      </c>
      <c r="E32" s="9">
        <v>36978.69</v>
      </c>
      <c r="F32" s="9">
        <v>10902</v>
      </c>
      <c r="G32" s="9">
        <v>617.9</v>
      </c>
      <c r="H32" s="9">
        <v>3951.93</v>
      </c>
      <c r="I32" s="9">
        <v>175726.46</v>
      </c>
    </row>
    <row r="33" spans="1:9" ht="8.25">
      <c r="A33" s="1" t="s">
        <v>101</v>
      </c>
      <c r="B33" s="9">
        <v>96586.68</v>
      </c>
      <c r="C33" s="9">
        <v>15188.26</v>
      </c>
      <c r="D33" s="9">
        <v>616.04</v>
      </c>
      <c r="E33" s="9">
        <v>26497.35</v>
      </c>
      <c r="F33" s="9">
        <v>4281.14</v>
      </c>
      <c r="G33" s="9">
        <v>439.35</v>
      </c>
      <c r="H33" s="9">
        <v>1694.28</v>
      </c>
      <c r="I33" s="9">
        <v>145303.1</v>
      </c>
    </row>
    <row r="34" spans="1:9" ht="8.25">
      <c r="A34" s="1" t="s">
        <v>64</v>
      </c>
      <c r="B34" s="9">
        <v>110440.8</v>
      </c>
      <c r="C34" s="9">
        <v>7352.97</v>
      </c>
      <c r="D34" s="9">
        <v>1029.79</v>
      </c>
      <c r="E34" s="9">
        <v>30623.25</v>
      </c>
      <c r="F34" s="9">
        <v>6196.65</v>
      </c>
      <c r="G34" s="9">
        <v>245.98</v>
      </c>
      <c r="H34" s="9">
        <v>2786.84</v>
      </c>
      <c r="I34" s="9">
        <v>158676.28</v>
      </c>
    </row>
    <row r="35" spans="1:9" ht="8.25">
      <c r="A35" s="1" t="s">
        <v>84</v>
      </c>
      <c r="B35" s="9">
        <v>63674.2</v>
      </c>
      <c r="C35" s="9">
        <v>15117.94</v>
      </c>
      <c r="D35" s="9">
        <v>532.98</v>
      </c>
      <c r="E35" s="9">
        <v>45360.32</v>
      </c>
      <c r="F35" s="9">
        <v>2154.86</v>
      </c>
      <c r="G35" s="9">
        <v>209.88</v>
      </c>
      <c r="H35" s="9">
        <v>1240.23</v>
      </c>
      <c r="I35" s="9">
        <v>128290.41</v>
      </c>
    </row>
    <row r="36" spans="1:14" s="4" customFormat="1" ht="8.25">
      <c r="A36" s="4" t="s">
        <v>113</v>
      </c>
      <c r="B36" s="10">
        <f>SUM(B29:B35)</f>
        <v>806028.6399999999</v>
      </c>
      <c r="C36" s="10">
        <f aca="true" t="shared" si="3" ref="C36:I36">SUM(C29:C35)</f>
        <v>73503.7</v>
      </c>
      <c r="D36" s="10">
        <f t="shared" si="3"/>
        <v>13644.59</v>
      </c>
      <c r="E36" s="10">
        <f t="shared" si="3"/>
        <v>252561.9</v>
      </c>
      <c r="F36" s="10">
        <f t="shared" si="3"/>
        <v>38282.6</v>
      </c>
      <c r="G36" s="10">
        <f t="shared" si="3"/>
        <v>2364.63</v>
      </c>
      <c r="H36" s="10">
        <f t="shared" si="3"/>
        <v>17891.79</v>
      </c>
      <c r="I36" s="10">
        <f t="shared" si="3"/>
        <v>1204277.8499999999</v>
      </c>
      <c r="J36" s="5"/>
      <c r="K36" s="5"/>
      <c r="L36" s="5"/>
      <c r="M36" s="5"/>
      <c r="N36" s="5"/>
    </row>
    <row r="37" spans="1:9" ht="8.25">
      <c r="A37" s="1" t="s">
        <v>74</v>
      </c>
      <c r="B37" s="9">
        <v>76735.32</v>
      </c>
      <c r="C37" s="9">
        <v>3353.37</v>
      </c>
      <c r="D37" s="9">
        <v>1124.19</v>
      </c>
      <c r="E37" s="9">
        <v>26131.62</v>
      </c>
      <c r="F37" s="9">
        <v>9496.58</v>
      </c>
      <c r="G37" s="9">
        <v>669.88</v>
      </c>
      <c r="H37" s="9">
        <v>8321.65</v>
      </c>
      <c r="I37" s="9">
        <v>125832.61</v>
      </c>
    </row>
    <row r="38" spans="1:9" ht="8.25">
      <c r="A38" s="1" t="s">
        <v>99</v>
      </c>
      <c r="B38" s="9">
        <v>173701.54</v>
      </c>
      <c r="C38" s="9">
        <v>9662.95</v>
      </c>
      <c r="D38" s="9">
        <v>2579.04</v>
      </c>
      <c r="E38" s="9">
        <v>49157.61</v>
      </c>
      <c r="F38" s="9">
        <v>15142.31</v>
      </c>
      <c r="G38" s="9">
        <v>1524.29</v>
      </c>
      <c r="H38" s="9">
        <v>17088.69</v>
      </c>
      <c r="I38" s="9">
        <v>268856.43</v>
      </c>
    </row>
    <row r="39" spans="1:9" ht="8.25">
      <c r="A39" s="1" t="s">
        <v>41</v>
      </c>
      <c r="B39" s="9">
        <v>6676.42</v>
      </c>
      <c r="C39" s="9">
        <v>1579.44</v>
      </c>
      <c r="D39" s="9">
        <v>126.52</v>
      </c>
      <c r="E39" s="9">
        <v>6495.79</v>
      </c>
      <c r="F39" s="9">
        <v>1564.78</v>
      </c>
      <c r="G39" s="9">
        <v>162.07</v>
      </c>
      <c r="H39" s="9">
        <v>1828.06</v>
      </c>
      <c r="I39" s="9">
        <v>18433.08</v>
      </c>
    </row>
    <row r="40" spans="1:9" ht="8.25">
      <c r="A40" s="1" t="s">
        <v>98</v>
      </c>
      <c r="B40" s="9">
        <v>2830.13</v>
      </c>
      <c r="C40" s="9">
        <v>536.98</v>
      </c>
      <c r="D40" s="9">
        <v>42.3</v>
      </c>
      <c r="E40" s="9">
        <v>440.4</v>
      </c>
      <c r="F40" s="9">
        <v>493.3</v>
      </c>
      <c r="G40" s="9">
        <v>132.08</v>
      </c>
      <c r="H40" s="9">
        <v>406.17</v>
      </c>
      <c r="I40" s="9">
        <v>4881.36</v>
      </c>
    </row>
    <row r="41" spans="1:14" s="4" customFormat="1" ht="8.25">
      <c r="A41" s="4" t="s">
        <v>114</v>
      </c>
      <c r="B41" s="10">
        <f>SUM(B37:B40)</f>
        <v>259943.41000000003</v>
      </c>
      <c r="C41" s="10">
        <f aca="true" t="shared" si="4" ref="C41:I41">SUM(C37:C40)</f>
        <v>15132.74</v>
      </c>
      <c r="D41" s="10">
        <f t="shared" si="4"/>
        <v>3872.05</v>
      </c>
      <c r="E41" s="10">
        <f t="shared" si="4"/>
        <v>82225.41999999998</v>
      </c>
      <c r="F41" s="10">
        <f t="shared" si="4"/>
        <v>26696.969999999998</v>
      </c>
      <c r="G41" s="10">
        <f t="shared" si="4"/>
        <v>2488.32</v>
      </c>
      <c r="H41" s="10">
        <f t="shared" si="4"/>
        <v>27644.569999999996</v>
      </c>
      <c r="I41" s="10">
        <f t="shared" si="4"/>
        <v>418003.48</v>
      </c>
      <c r="J41" s="5"/>
      <c r="K41" s="5"/>
      <c r="L41" s="5"/>
      <c r="M41" s="5"/>
      <c r="N41" s="5"/>
    </row>
    <row r="42" spans="1:9" ht="8.25">
      <c r="A42" s="1" t="s">
        <v>43</v>
      </c>
      <c r="B42" s="9">
        <v>43300.27</v>
      </c>
      <c r="C42" s="9">
        <v>1981.08</v>
      </c>
      <c r="D42" s="9">
        <v>870.6</v>
      </c>
      <c r="E42" s="9">
        <v>1717.23</v>
      </c>
      <c r="F42" s="9">
        <v>1457.3</v>
      </c>
      <c r="G42" s="9">
        <v>162.58</v>
      </c>
      <c r="H42" s="9">
        <v>234.49</v>
      </c>
      <c r="I42" s="9">
        <v>49723.55</v>
      </c>
    </row>
    <row r="43" spans="1:9" ht="8.25">
      <c r="A43" s="1" t="s">
        <v>87</v>
      </c>
      <c r="B43" s="9">
        <v>66518.81</v>
      </c>
      <c r="C43" s="9">
        <v>1047.51</v>
      </c>
      <c r="D43" s="9">
        <v>866.77</v>
      </c>
      <c r="E43" s="9">
        <v>2419.18</v>
      </c>
      <c r="F43" s="9">
        <v>3212.44</v>
      </c>
      <c r="G43" s="9">
        <v>150.77</v>
      </c>
      <c r="H43" s="9">
        <v>596.53</v>
      </c>
      <c r="I43" s="9">
        <v>74812.01</v>
      </c>
    </row>
    <row r="44" spans="1:9" ht="8.25">
      <c r="A44" s="1" t="s">
        <v>40</v>
      </c>
      <c r="B44" s="9">
        <v>26837.92</v>
      </c>
      <c r="C44" s="9">
        <v>1466.81</v>
      </c>
      <c r="D44" s="9">
        <v>1367.4</v>
      </c>
      <c r="E44" s="9">
        <v>2207.98</v>
      </c>
      <c r="F44" s="9">
        <v>2362.78</v>
      </c>
      <c r="G44" s="9">
        <v>301</v>
      </c>
      <c r="H44" s="9">
        <v>563.84</v>
      </c>
      <c r="I44" s="9">
        <v>35107.73</v>
      </c>
    </row>
    <row r="45" spans="1:9" ht="8.25">
      <c r="A45" s="1" t="s">
        <v>46</v>
      </c>
      <c r="B45" s="9">
        <v>18833.36</v>
      </c>
      <c r="C45" s="9">
        <v>1338.65</v>
      </c>
      <c r="D45" s="9">
        <v>926.11</v>
      </c>
      <c r="E45" s="9">
        <v>1238.68</v>
      </c>
      <c r="F45" s="9">
        <v>867.27</v>
      </c>
      <c r="G45" s="9">
        <v>247.62</v>
      </c>
      <c r="H45" s="9">
        <v>381.52</v>
      </c>
      <c r="I45" s="9">
        <v>23833.21</v>
      </c>
    </row>
    <row r="46" spans="1:14" s="4" customFormat="1" ht="8.25">
      <c r="A46" s="4" t="s">
        <v>115</v>
      </c>
      <c r="B46" s="10">
        <f>SUM(B42:B45)</f>
        <v>155490.36</v>
      </c>
      <c r="C46" s="10">
        <f aca="true" t="shared" si="5" ref="C46:I46">SUM(C42:C45)</f>
        <v>5834.049999999999</v>
      </c>
      <c r="D46" s="10">
        <f t="shared" si="5"/>
        <v>4030.88</v>
      </c>
      <c r="E46" s="10">
        <f t="shared" si="5"/>
        <v>7583.07</v>
      </c>
      <c r="F46" s="10">
        <f t="shared" si="5"/>
        <v>7899.790000000001</v>
      </c>
      <c r="G46" s="10">
        <f t="shared" si="5"/>
        <v>861.97</v>
      </c>
      <c r="H46" s="10">
        <f t="shared" si="5"/>
        <v>1776.38</v>
      </c>
      <c r="I46" s="10">
        <f t="shared" si="5"/>
        <v>183476.5</v>
      </c>
      <c r="J46" s="5"/>
      <c r="K46" s="5"/>
      <c r="L46" s="5"/>
      <c r="M46" s="5"/>
      <c r="N46" s="5"/>
    </row>
    <row r="47" spans="1:9" ht="8.25">
      <c r="A47" s="1" t="s">
        <v>71</v>
      </c>
      <c r="B47" s="9">
        <v>81145.83</v>
      </c>
      <c r="C47" s="9">
        <v>18509.6</v>
      </c>
      <c r="D47" s="9">
        <v>1822.51</v>
      </c>
      <c r="E47" s="9">
        <v>54551.6</v>
      </c>
      <c r="F47" s="9">
        <v>6800.91</v>
      </c>
      <c r="G47" s="9">
        <v>711.04</v>
      </c>
      <c r="H47" s="9">
        <v>2403.91</v>
      </c>
      <c r="I47" s="9">
        <v>165945.4</v>
      </c>
    </row>
    <row r="48" spans="1:9" ht="8.25">
      <c r="A48" s="1" t="s">
        <v>66</v>
      </c>
      <c r="B48" s="9">
        <v>108779.63</v>
      </c>
      <c r="C48" s="9">
        <v>13619.08</v>
      </c>
      <c r="D48" s="9">
        <v>612.84</v>
      </c>
      <c r="E48" s="9">
        <v>57795.85</v>
      </c>
      <c r="F48" s="9">
        <v>5711.33</v>
      </c>
      <c r="G48" s="9">
        <v>927.2</v>
      </c>
      <c r="H48" s="9">
        <v>7024.22</v>
      </c>
      <c r="I48" s="9">
        <v>194470.15</v>
      </c>
    </row>
    <row r="49" spans="1:9" ht="8.25">
      <c r="A49" s="1" t="s">
        <v>80</v>
      </c>
      <c r="B49" s="9">
        <v>61902.95</v>
      </c>
      <c r="C49" s="9">
        <v>9225.81</v>
      </c>
      <c r="D49" s="9">
        <v>242.9</v>
      </c>
      <c r="E49" s="9">
        <v>50752.9</v>
      </c>
      <c r="F49" s="9">
        <v>8362.03</v>
      </c>
      <c r="G49" s="9">
        <v>626.76</v>
      </c>
      <c r="H49" s="9">
        <v>5066.73</v>
      </c>
      <c r="I49" s="9">
        <v>136180.08</v>
      </c>
    </row>
    <row r="50" spans="1:9" ht="8.25">
      <c r="A50" s="1" t="s">
        <v>59</v>
      </c>
      <c r="B50" s="9">
        <v>96652.33</v>
      </c>
      <c r="C50" s="9">
        <v>16905.06</v>
      </c>
      <c r="D50" s="9">
        <v>964.62</v>
      </c>
      <c r="E50" s="9">
        <v>52327.74</v>
      </c>
      <c r="F50" s="9">
        <v>4485.55</v>
      </c>
      <c r="G50" s="9">
        <v>1281.6</v>
      </c>
      <c r="H50" s="9">
        <v>6861.6</v>
      </c>
      <c r="I50" s="9">
        <v>179478.5</v>
      </c>
    </row>
    <row r="51" spans="1:9" ht="8.25">
      <c r="A51" s="1" t="s">
        <v>18</v>
      </c>
      <c r="B51" s="9">
        <v>147409.64</v>
      </c>
      <c r="C51" s="9">
        <v>24229.55</v>
      </c>
      <c r="D51" s="9">
        <v>915.1</v>
      </c>
      <c r="E51" s="9">
        <v>72417.98</v>
      </c>
      <c r="F51" s="9">
        <v>5632.97</v>
      </c>
      <c r="G51" s="9">
        <v>1036.15</v>
      </c>
      <c r="H51" s="9">
        <v>5060.43</v>
      </c>
      <c r="I51" s="9">
        <v>256701.82</v>
      </c>
    </row>
    <row r="52" spans="1:9" ht="8.25">
      <c r="A52" s="1" t="s">
        <v>35</v>
      </c>
      <c r="B52" s="9">
        <v>95075.35</v>
      </c>
      <c r="C52" s="9">
        <v>35474.14</v>
      </c>
      <c r="D52" s="9">
        <v>338.15</v>
      </c>
      <c r="E52" s="9">
        <v>65282.85</v>
      </c>
      <c r="F52" s="9">
        <v>2142.97</v>
      </c>
      <c r="G52" s="9">
        <v>1039.41</v>
      </c>
      <c r="H52" s="9">
        <v>1794.76</v>
      </c>
      <c r="I52" s="9">
        <v>201147.63</v>
      </c>
    </row>
    <row r="53" spans="1:9" ht="8.25">
      <c r="A53" s="1" t="s">
        <v>78</v>
      </c>
      <c r="B53" s="9">
        <v>72227.24</v>
      </c>
      <c r="C53" s="9">
        <v>11751.7</v>
      </c>
      <c r="D53" s="9">
        <v>974.68</v>
      </c>
      <c r="E53" s="9">
        <v>47532.71</v>
      </c>
      <c r="F53" s="9">
        <v>1597.1</v>
      </c>
      <c r="G53" s="9">
        <v>294.37</v>
      </c>
      <c r="H53" s="9">
        <v>8534.93</v>
      </c>
      <c r="I53" s="9">
        <v>142912.73</v>
      </c>
    </row>
    <row r="54" spans="1:9" ht="8.25">
      <c r="A54" s="1" t="s">
        <v>38</v>
      </c>
      <c r="B54" s="9">
        <v>93847.47</v>
      </c>
      <c r="C54" s="9">
        <v>13750.88</v>
      </c>
      <c r="D54" s="9">
        <v>629.6</v>
      </c>
      <c r="E54" s="9">
        <v>41509.85</v>
      </c>
      <c r="F54" s="9">
        <v>3207.84</v>
      </c>
      <c r="G54" s="9">
        <v>490.66</v>
      </c>
      <c r="H54" s="9">
        <v>2531.37</v>
      </c>
      <c r="I54" s="9">
        <v>155967.67</v>
      </c>
    </row>
    <row r="55" spans="1:9" ht="8.25">
      <c r="A55" s="1" t="s">
        <v>82</v>
      </c>
      <c r="B55" s="9">
        <v>18406.75</v>
      </c>
      <c r="C55" s="9">
        <v>5926.67</v>
      </c>
      <c r="D55" s="9">
        <v>302.7</v>
      </c>
      <c r="E55" s="9">
        <v>7483.31</v>
      </c>
      <c r="F55" s="9">
        <v>1151.95</v>
      </c>
      <c r="G55" s="9">
        <v>204.55</v>
      </c>
      <c r="H55" s="9">
        <v>958.05</v>
      </c>
      <c r="I55" s="9">
        <v>34433.98</v>
      </c>
    </row>
    <row r="56" spans="1:14" s="4" customFormat="1" ht="8.25">
      <c r="A56" s="4" t="s">
        <v>116</v>
      </c>
      <c r="B56" s="10">
        <f>SUM(B47:B55)</f>
        <v>775447.1900000001</v>
      </c>
      <c r="C56" s="10">
        <f aca="true" t="shared" si="6" ref="C56:I56">SUM(C47:C55)</f>
        <v>149392.49000000002</v>
      </c>
      <c r="D56" s="10">
        <f t="shared" si="6"/>
        <v>6803.1</v>
      </c>
      <c r="E56" s="10">
        <f t="shared" si="6"/>
        <v>449654.79</v>
      </c>
      <c r="F56" s="10">
        <f t="shared" si="6"/>
        <v>39092.649999999994</v>
      </c>
      <c r="G56" s="10">
        <f t="shared" si="6"/>
        <v>6611.74</v>
      </c>
      <c r="H56" s="10">
        <f t="shared" si="6"/>
        <v>40236.00000000001</v>
      </c>
      <c r="I56" s="10">
        <f t="shared" si="6"/>
        <v>1467237.96</v>
      </c>
      <c r="J56" s="5"/>
      <c r="K56" s="5"/>
      <c r="L56" s="5"/>
      <c r="M56" s="5"/>
      <c r="N56" s="5"/>
    </row>
    <row r="57" spans="1:9" ht="8.25">
      <c r="A57" s="1" t="s">
        <v>55</v>
      </c>
      <c r="B57" s="9">
        <v>47358.51</v>
      </c>
      <c r="C57" s="9">
        <v>744.71</v>
      </c>
      <c r="D57" s="9">
        <v>1746.55</v>
      </c>
      <c r="E57" s="9">
        <v>1801.69</v>
      </c>
      <c r="F57" s="9">
        <v>2165.38</v>
      </c>
      <c r="G57" s="9">
        <v>77.62</v>
      </c>
      <c r="H57" s="9">
        <v>198.33</v>
      </c>
      <c r="I57" s="9">
        <v>54092.79</v>
      </c>
    </row>
    <row r="58" spans="1:9" ht="8.25">
      <c r="A58" s="1" t="s">
        <v>52</v>
      </c>
      <c r="B58" s="9">
        <v>59241.96</v>
      </c>
      <c r="C58" s="9">
        <v>2578.09</v>
      </c>
      <c r="D58" s="9">
        <v>9527.85</v>
      </c>
      <c r="E58" s="9">
        <v>3643.91</v>
      </c>
      <c r="F58" s="9">
        <v>3038.35</v>
      </c>
      <c r="G58" s="9">
        <v>239.29</v>
      </c>
      <c r="H58" s="9">
        <v>927.5</v>
      </c>
      <c r="I58" s="9">
        <v>79196.95</v>
      </c>
    </row>
    <row r="59" spans="1:9" ht="8.25">
      <c r="A59" s="1" t="s">
        <v>73</v>
      </c>
      <c r="B59" s="9">
        <v>46774.17</v>
      </c>
      <c r="C59" s="9">
        <v>4505.99</v>
      </c>
      <c r="D59" s="9">
        <v>678.45</v>
      </c>
      <c r="E59" s="9">
        <v>3424.84</v>
      </c>
      <c r="F59" s="9">
        <v>1813.57</v>
      </c>
      <c r="G59" s="9">
        <v>8291.15</v>
      </c>
      <c r="H59" s="9">
        <v>229.37</v>
      </c>
      <c r="I59" s="9">
        <v>65717.54</v>
      </c>
    </row>
    <row r="60" spans="1:9" ht="8.25">
      <c r="A60" s="1" t="s">
        <v>36</v>
      </c>
      <c r="B60" s="9">
        <v>162640.2</v>
      </c>
      <c r="C60" s="9">
        <v>15763.18</v>
      </c>
      <c r="D60" s="9">
        <v>4932.99</v>
      </c>
      <c r="E60" s="9">
        <v>32455.22</v>
      </c>
      <c r="F60" s="9">
        <v>10971.77</v>
      </c>
      <c r="G60" s="9">
        <v>1312.44</v>
      </c>
      <c r="H60" s="9">
        <v>7295.17</v>
      </c>
      <c r="I60" s="9">
        <v>235370.97</v>
      </c>
    </row>
    <row r="61" spans="1:9" ht="8.25">
      <c r="A61" s="1" t="s">
        <v>76</v>
      </c>
      <c r="B61" s="9">
        <v>15811.89</v>
      </c>
      <c r="C61" s="9">
        <v>1149.01</v>
      </c>
      <c r="D61" s="9">
        <v>826.69</v>
      </c>
      <c r="E61" s="9">
        <v>1990.12</v>
      </c>
      <c r="F61" s="9">
        <v>695.66</v>
      </c>
      <c r="G61" s="9">
        <v>601.53</v>
      </c>
      <c r="H61" s="9">
        <v>554.11</v>
      </c>
      <c r="I61" s="9">
        <v>21629.01</v>
      </c>
    </row>
    <row r="62" spans="1:9" ht="8.25">
      <c r="A62" s="1" t="s">
        <v>50</v>
      </c>
      <c r="B62" s="9">
        <v>46504.38</v>
      </c>
      <c r="C62" s="9">
        <v>4704.46</v>
      </c>
      <c r="D62" s="9">
        <v>1941.6</v>
      </c>
      <c r="E62" s="9">
        <v>8741.83</v>
      </c>
      <c r="F62" s="9">
        <v>2014.68</v>
      </c>
      <c r="G62" s="9">
        <v>907.65</v>
      </c>
      <c r="H62" s="9">
        <v>1410.94</v>
      </c>
      <c r="I62" s="9">
        <v>66225.54</v>
      </c>
    </row>
    <row r="63" spans="1:9" ht="8.25">
      <c r="A63" s="1" t="s">
        <v>72</v>
      </c>
      <c r="B63" s="9">
        <v>119883.47</v>
      </c>
      <c r="C63" s="9">
        <v>11952.39</v>
      </c>
      <c r="D63" s="9">
        <v>9684.98</v>
      </c>
      <c r="E63" s="9">
        <v>27909.51</v>
      </c>
      <c r="F63" s="9">
        <v>6120.58</v>
      </c>
      <c r="G63" s="9">
        <v>647.26</v>
      </c>
      <c r="H63" s="9">
        <v>9159.81</v>
      </c>
      <c r="I63" s="9">
        <v>185358</v>
      </c>
    </row>
    <row r="64" spans="1:9" ht="8.25">
      <c r="A64" s="1" t="s">
        <v>9</v>
      </c>
      <c r="B64" s="9">
        <v>151919.53</v>
      </c>
      <c r="C64" s="9">
        <v>13113.43</v>
      </c>
      <c r="D64" s="9">
        <v>9972.23</v>
      </c>
      <c r="E64" s="9">
        <v>39990.79</v>
      </c>
      <c r="F64" s="9">
        <v>20145.87</v>
      </c>
      <c r="G64" s="9">
        <v>774.58</v>
      </c>
      <c r="H64" s="9">
        <v>4471.97</v>
      </c>
      <c r="I64" s="9">
        <v>240388.4</v>
      </c>
    </row>
    <row r="65" spans="1:9" ht="8.25">
      <c r="A65" s="1" t="s">
        <v>88</v>
      </c>
      <c r="B65" s="9">
        <v>228367.83</v>
      </c>
      <c r="C65" s="9">
        <v>28056.52</v>
      </c>
      <c r="D65" s="9">
        <v>1766.22</v>
      </c>
      <c r="E65" s="9">
        <v>60005.12</v>
      </c>
      <c r="F65" s="9">
        <v>5990.66</v>
      </c>
      <c r="G65" s="9">
        <v>2602.44</v>
      </c>
      <c r="H65" s="9">
        <v>6000.41</v>
      </c>
      <c r="I65" s="9">
        <v>332789.2</v>
      </c>
    </row>
    <row r="66" spans="1:9" ht="8.25">
      <c r="A66" s="1" t="s">
        <v>42</v>
      </c>
      <c r="B66" s="9">
        <v>239996.78</v>
      </c>
      <c r="C66" s="9">
        <v>28951.85</v>
      </c>
      <c r="D66" s="9">
        <v>1193.47</v>
      </c>
      <c r="E66" s="9">
        <v>61452.84</v>
      </c>
      <c r="F66" s="9">
        <v>10640.47</v>
      </c>
      <c r="G66" s="9">
        <v>1880.55</v>
      </c>
      <c r="H66" s="9">
        <v>2576.91</v>
      </c>
      <c r="I66" s="9">
        <v>346692.87</v>
      </c>
    </row>
    <row r="67" spans="1:14" s="4" customFormat="1" ht="8.25">
      <c r="A67" s="4" t="s">
        <v>117</v>
      </c>
      <c r="B67" s="10">
        <f>SUM(B57:B66)</f>
        <v>1118498.72</v>
      </c>
      <c r="C67" s="10">
        <f aca="true" t="shared" si="7" ref="C67:I67">SUM(C57:C66)</f>
        <v>111519.63</v>
      </c>
      <c r="D67" s="10">
        <f t="shared" si="7"/>
        <v>42271.03</v>
      </c>
      <c r="E67" s="10">
        <f t="shared" si="7"/>
        <v>241415.87</v>
      </c>
      <c r="F67" s="10">
        <f t="shared" si="7"/>
        <v>63596.990000000005</v>
      </c>
      <c r="G67" s="10">
        <f t="shared" si="7"/>
        <v>17334.510000000002</v>
      </c>
      <c r="H67" s="10">
        <f t="shared" si="7"/>
        <v>32824.520000000004</v>
      </c>
      <c r="I67" s="10">
        <f t="shared" si="7"/>
        <v>1627461.27</v>
      </c>
      <c r="J67" s="5"/>
      <c r="K67" s="5"/>
      <c r="L67" s="5"/>
      <c r="M67" s="5"/>
      <c r="N67" s="5"/>
    </row>
    <row r="68" spans="1:9" ht="8.25">
      <c r="A68" s="1" t="s">
        <v>68</v>
      </c>
      <c r="B68" s="9">
        <v>328487.03</v>
      </c>
      <c r="C68" s="9">
        <v>33015.99</v>
      </c>
      <c r="D68" s="9">
        <v>7077.76</v>
      </c>
      <c r="E68" s="9">
        <v>78234.27</v>
      </c>
      <c r="F68" s="9">
        <v>12364.48</v>
      </c>
      <c r="G68" s="9">
        <v>1175.79</v>
      </c>
      <c r="H68" s="9">
        <v>8480.25</v>
      </c>
      <c r="I68" s="9">
        <v>468835.57</v>
      </c>
    </row>
    <row r="69" spans="1:9" ht="8.25">
      <c r="A69" s="1" t="s">
        <v>93</v>
      </c>
      <c r="B69" s="9">
        <v>136870.26</v>
      </c>
      <c r="C69" s="9">
        <v>5644.32</v>
      </c>
      <c r="D69" s="9">
        <v>1475.38</v>
      </c>
      <c r="E69" s="9">
        <v>20259.06</v>
      </c>
      <c r="F69" s="9">
        <v>6294.62</v>
      </c>
      <c r="G69" s="9">
        <v>266.11</v>
      </c>
      <c r="H69" s="9">
        <v>2846.93</v>
      </c>
      <c r="I69" s="9">
        <v>173656.68</v>
      </c>
    </row>
    <row r="70" spans="1:14" s="4" customFormat="1" ht="8.25">
      <c r="A70" s="4" t="s">
        <v>118</v>
      </c>
      <c r="B70" s="10">
        <f>SUM(B68:B69)</f>
        <v>465357.29000000004</v>
      </c>
      <c r="C70" s="10">
        <f aca="true" t="shared" si="8" ref="C70:I70">SUM(C68:C69)</f>
        <v>38660.31</v>
      </c>
      <c r="D70" s="10">
        <f t="shared" si="8"/>
        <v>8553.14</v>
      </c>
      <c r="E70" s="10">
        <f t="shared" si="8"/>
        <v>98493.33</v>
      </c>
      <c r="F70" s="10">
        <f t="shared" si="8"/>
        <v>18659.1</v>
      </c>
      <c r="G70" s="10">
        <f t="shared" si="8"/>
        <v>1441.9</v>
      </c>
      <c r="H70" s="10">
        <f t="shared" si="8"/>
        <v>11327.18</v>
      </c>
      <c r="I70" s="10">
        <f t="shared" si="8"/>
        <v>642492.25</v>
      </c>
      <c r="J70" s="5"/>
      <c r="K70" s="5"/>
      <c r="L70" s="5"/>
      <c r="M70" s="5"/>
      <c r="N70" s="5"/>
    </row>
    <row r="71" spans="1:9" ht="8.25">
      <c r="A71" s="1" t="s">
        <v>69</v>
      </c>
      <c r="B71" s="9">
        <v>130385.83</v>
      </c>
      <c r="C71" s="9">
        <v>17350.86</v>
      </c>
      <c r="D71" s="9">
        <v>1557.06</v>
      </c>
      <c r="E71" s="9">
        <v>48906.42</v>
      </c>
      <c r="F71" s="9">
        <v>6358.6</v>
      </c>
      <c r="G71" s="9">
        <v>6751.05</v>
      </c>
      <c r="H71" s="9">
        <v>6112.91</v>
      </c>
      <c r="I71" s="9">
        <v>217422.73</v>
      </c>
    </row>
    <row r="72" spans="1:9" ht="8.25">
      <c r="A72" s="1" t="s">
        <v>8</v>
      </c>
      <c r="B72" s="9">
        <v>87175.23</v>
      </c>
      <c r="C72" s="9">
        <v>10681.08</v>
      </c>
      <c r="D72" s="9">
        <v>902.38</v>
      </c>
      <c r="E72" s="9">
        <v>39402.74</v>
      </c>
      <c r="F72" s="9">
        <v>3512.2</v>
      </c>
      <c r="G72" s="9">
        <v>586.29</v>
      </c>
      <c r="H72" s="9">
        <v>3604.52</v>
      </c>
      <c r="I72" s="9">
        <v>145864.44</v>
      </c>
    </row>
    <row r="73" spans="1:9" ht="8.25">
      <c r="A73" s="1" t="s">
        <v>53</v>
      </c>
      <c r="B73" s="9">
        <v>124567.08</v>
      </c>
      <c r="C73" s="9">
        <v>13929.89</v>
      </c>
      <c r="D73" s="9">
        <v>1113.18</v>
      </c>
      <c r="E73" s="9">
        <v>48734.59</v>
      </c>
      <c r="F73" s="9">
        <v>4530.47</v>
      </c>
      <c r="G73" s="9">
        <v>549.1</v>
      </c>
      <c r="H73" s="9">
        <v>4599.56</v>
      </c>
      <c r="I73" s="9">
        <v>198023.87</v>
      </c>
    </row>
    <row r="74" spans="1:9" ht="8.25">
      <c r="A74" s="1" t="s">
        <v>10</v>
      </c>
      <c r="B74" s="9">
        <v>107177.03</v>
      </c>
      <c r="C74" s="9">
        <v>8486.97</v>
      </c>
      <c r="D74" s="9">
        <v>1193.59</v>
      </c>
      <c r="E74" s="9">
        <v>27429.81</v>
      </c>
      <c r="F74" s="9">
        <v>3826.29</v>
      </c>
      <c r="G74" s="9">
        <v>434.47</v>
      </c>
      <c r="H74" s="9">
        <v>2171.16</v>
      </c>
      <c r="I74" s="9">
        <v>150719.32</v>
      </c>
    </row>
    <row r="75" spans="1:14" s="4" customFormat="1" ht="8.25">
      <c r="A75" s="4" t="s">
        <v>119</v>
      </c>
      <c r="B75" s="10">
        <f>SUM(B71:B74)</f>
        <v>449305.17000000004</v>
      </c>
      <c r="C75" s="10">
        <f aca="true" t="shared" si="9" ref="C75:I75">SUM(C71:C74)</f>
        <v>50448.8</v>
      </c>
      <c r="D75" s="10">
        <f t="shared" si="9"/>
        <v>4766.21</v>
      </c>
      <c r="E75" s="10">
        <f t="shared" si="9"/>
        <v>164473.56</v>
      </c>
      <c r="F75" s="10">
        <f t="shared" si="9"/>
        <v>18227.56</v>
      </c>
      <c r="G75" s="10">
        <f t="shared" si="9"/>
        <v>8320.91</v>
      </c>
      <c r="H75" s="10">
        <f t="shared" si="9"/>
        <v>16488.15</v>
      </c>
      <c r="I75" s="10">
        <f t="shared" si="9"/>
        <v>712030.3600000001</v>
      </c>
      <c r="J75" s="5"/>
      <c r="K75" s="5"/>
      <c r="L75" s="5"/>
      <c r="M75" s="5"/>
      <c r="N75" s="5"/>
    </row>
    <row r="76" spans="1:9" ht="8.25">
      <c r="A76" s="1" t="s">
        <v>107</v>
      </c>
      <c r="B76" s="9">
        <v>215004.29</v>
      </c>
      <c r="C76" s="9">
        <v>10025.95</v>
      </c>
      <c r="D76" s="9">
        <v>6674.07</v>
      </c>
      <c r="E76" s="9">
        <v>39414.51</v>
      </c>
      <c r="F76" s="9">
        <v>5284.39</v>
      </c>
      <c r="G76" s="9">
        <v>138.5</v>
      </c>
      <c r="H76" s="9">
        <v>4054.89</v>
      </c>
      <c r="I76" s="9">
        <v>280596.6</v>
      </c>
    </row>
    <row r="77" spans="1:9" ht="8.25">
      <c r="A77" s="1" t="s">
        <v>81</v>
      </c>
      <c r="B77" s="9">
        <v>158193.76</v>
      </c>
      <c r="C77" s="9">
        <v>3990.15</v>
      </c>
      <c r="D77" s="9">
        <v>2263.55</v>
      </c>
      <c r="E77" s="9">
        <v>14225.23</v>
      </c>
      <c r="F77" s="9">
        <v>3682.26</v>
      </c>
      <c r="G77" s="9">
        <v>263.71</v>
      </c>
      <c r="H77" s="9">
        <v>1748.86</v>
      </c>
      <c r="I77" s="9">
        <v>184367.52</v>
      </c>
    </row>
    <row r="78" spans="1:9" ht="8.25">
      <c r="A78" s="1" t="s">
        <v>83</v>
      </c>
      <c r="B78" s="9">
        <v>221256.53</v>
      </c>
      <c r="C78" s="9">
        <v>22888.67</v>
      </c>
      <c r="D78" s="9">
        <v>2541.96</v>
      </c>
      <c r="E78" s="9">
        <v>25263.88</v>
      </c>
      <c r="F78" s="9">
        <v>9191.83</v>
      </c>
      <c r="G78" s="9">
        <v>1287.94</v>
      </c>
      <c r="H78" s="9">
        <v>5113.61</v>
      </c>
      <c r="I78" s="9">
        <v>287544.42</v>
      </c>
    </row>
    <row r="79" spans="1:9" ht="8.25">
      <c r="A79" s="1" t="s">
        <v>47</v>
      </c>
      <c r="B79" s="9">
        <v>110433.16</v>
      </c>
      <c r="C79" s="9">
        <v>2505.93</v>
      </c>
      <c r="D79" s="9">
        <v>1294.95</v>
      </c>
      <c r="E79" s="9">
        <v>10251.21</v>
      </c>
      <c r="F79" s="9">
        <v>4282.88</v>
      </c>
      <c r="G79" s="9">
        <v>327.2</v>
      </c>
      <c r="H79" s="9">
        <v>941.11</v>
      </c>
      <c r="I79" s="9">
        <v>130036.44</v>
      </c>
    </row>
    <row r="80" spans="1:9" ht="8.25">
      <c r="A80" s="1" t="s">
        <v>39</v>
      </c>
      <c r="B80" s="9">
        <v>169143.07</v>
      </c>
      <c r="C80" s="9">
        <v>1072.57</v>
      </c>
      <c r="D80" s="9">
        <v>1603.27</v>
      </c>
      <c r="E80" s="9">
        <v>6882.56</v>
      </c>
      <c r="F80" s="9">
        <v>6891.34</v>
      </c>
      <c r="G80" s="9">
        <v>293.8</v>
      </c>
      <c r="H80" s="9">
        <v>1876.14</v>
      </c>
      <c r="I80" s="9">
        <v>187762.75</v>
      </c>
    </row>
    <row r="81" spans="1:14" s="4" customFormat="1" ht="8.25">
      <c r="A81" s="4" t="s">
        <v>120</v>
      </c>
      <c r="B81" s="10">
        <f>SUM(B76:B80)</f>
        <v>874030.81</v>
      </c>
      <c r="C81" s="10">
        <f aca="true" t="shared" si="10" ref="C81:I81">SUM(C76:C80)</f>
        <v>40483.27</v>
      </c>
      <c r="D81" s="10">
        <f t="shared" si="10"/>
        <v>14377.8</v>
      </c>
      <c r="E81" s="10">
        <f t="shared" si="10"/>
        <v>96037.39000000001</v>
      </c>
      <c r="F81" s="10">
        <f t="shared" si="10"/>
        <v>29332.700000000004</v>
      </c>
      <c r="G81" s="10">
        <f t="shared" si="10"/>
        <v>2311.15</v>
      </c>
      <c r="H81" s="10">
        <f t="shared" si="10"/>
        <v>13734.61</v>
      </c>
      <c r="I81" s="10">
        <f t="shared" si="10"/>
        <v>1070307.73</v>
      </c>
      <c r="J81" s="5"/>
      <c r="K81" s="5"/>
      <c r="L81" s="5"/>
      <c r="M81" s="5"/>
      <c r="N81" s="5"/>
    </row>
    <row r="82" spans="1:9" ht="8.25">
      <c r="A82" s="1" t="s">
        <v>45</v>
      </c>
      <c r="B82" s="9">
        <v>272434.11</v>
      </c>
      <c r="C82" s="9">
        <v>4393.12</v>
      </c>
      <c r="D82" s="9">
        <v>9917.16</v>
      </c>
      <c r="E82" s="9">
        <v>20805.18</v>
      </c>
      <c r="F82" s="9">
        <v>5027.44</v>
      </c>
      <c r="G82" s="9">
        <v>758</v>
      </c>
      <c r="H82" s="9">
        <v>5345.38</v>
      </c>
      <c r="I82" s="9">
        <v>318680.39</v>
      </c>
    </row>
    <row r="83" spans="1:9" ht="8.25">
      <c r="A83" s="1" t="s">
        <v>92</v>
      </c>
      <c r="B83" s="9">
        <v>92323.28</v>
      </c>
      <c r="C83" s="9">
        <v>4654.34</v>
      </c>
      <c r="D83" s="9">
        <v>1764.41</v>
      </c>
      <c r="E83" s="9">
        <v>11092.69</v>
      </c>
      <c r="F83" s="9">
        <v>6187.21</v>
      </c>
      <c r="G83" s="9">
        <v>748.2</v>
      </c>
      <c r="H83" s="9">
        <v>2986.31</v>
      </c>
      <c r="I83" s="9">
        <v>119756.44</v>
      </c>
    </row>
    <row r="84" spans="1:9" ht="8.25">
      <c r="A84" s="1" t="s">
        <v>70</v>
      </c>
      <c r="B84" s="9">
        <v>59754.87</v>
      </c>
      <c r="C84" s="9">
        <v>4555.47</v>
      </c>
      <c r="D84" s="9">
        <v>892.98</v>
      </c>
      <c r="E84" s="9">
        <v>6026.2</v>
      </c>
      <c r="F84" s="9">
        <v>5911.79</v>
      </c>
      <c r="G84" s="9">
        <v>179.88</v>
      </c>
      <c r="H84" s="9">
        <v>1679.13</v>
      </c>
      <c r="I84" s="9">
        <v>79000.32</v>
      </c>
    </row>
    <row r="85" spans="1:9" ht="8.25">
      <c r="A85" s="1" t="s">
        <v>28</v>
      </c>
      <c r="B85" s="9">
        <v>112518.39</v>
      </c>
      <c r="C85" s="9">
        <v>2231.55</v>
      </c>
      <c r="D85" s="9">
        <v>2048.69</v>
      </c>
      <c r="E85" s="9">
        <v>14921.67</v>
      </c>
      <c r="F85" s="9">
        <v>15371.09</v>
      </c>
      <c r="G85" s="9">
        <v>442.32</v>
      </c>
      <c r="H85" s="9">
        <v>4943.69</v>
      </c>
      <c r="I85" s="9">
        <v>152477.4</v>
      </c>
    </row>
    <row r="86" spans="1:14" s="4" customFormat="1" ht="8.25">
      <c r="A86" s="4" t="s">
        <v>121</v>
      </c>
      <c r="B86" s="10">
        <f>SUM(B82:B85)</f>
        <v>537030.65</v>
      </c>
      <c r="C86" s="10">
        <f aca="true" t="shared" si="11" ref="C86:I86">SUM(C82:C85)</f>
        <v>15834.48</v>
      </c>
      <c r="D86" s="10">
        <f t="shared" si="11"/>
        <v>14623.24</v>
      </c>
      <c r="E86" s="10">
        <f t="shared" si="11"/>
        <v>52845.74</v>
      </c>
      <c r="F86" s="10">
        <f t="shared" si="11"/>
        <v>32497.53</v>
      </c>
      <c r="G86" s="10">
        <f t="shared" si="11"/>
        <v>2128.4</v>
      </c>
      <c r="H86" s="10">
        <f t="shared" si="11"/>
        <v>14954.509999999998</v>
      </c>
      <c r="I86" s="10">
        <f t="shared" si="11"/>
        <v>669914.55</v>
      </c>
      <c r="J86" s="5"/>
      <c r="K86" s="5"/>
      <c r="L86" s="5"/>
      <c r="M86" s="5"/>
      <c r="N86" s="5"/>
    </row>
    <row r="87" spans="1:9" ht="8.25">
      <c r="A87" s="1" t="s">
        <v>44</v>
      </c>
      <c r="B87" s="9">
        <v>67600.38</v>
      </c>
      <c r="C87" s="9">
        <v>1640.68</v>
      </c>
      <c r="D87" s="9">
        <v>495.81</v>
      </c>
      <c r="E87" s="9">
        <v>9096.16</v>
      </c>
      <c r="F87" s="9">
        <v>3717.48</v>
      </c>
      <c r="G87" s="9">
        <v>195.1</v>
      </c>
      <c r="H87" s="9">
        <v>1593.32</v>
      </c>
      <c r="I87" s="9">
        <v>84338.93</v>
      </c>
    </row>
    <row r="88" spans="1:9" ht="8.25">
      <c r="A88" s="1" t="s">
        <v>24</v>
      </c>
      <c r="B88" s="9">
        <v>129264.14</v>
      </c>
      <c r="C88" s="9">
        <v>6938.27</v>
      </c>
      <c r="D88" s="9">
        <v>3453.76</v>
      </c>
      <c r="E88" s="9">
        <v>50719.76</v>
      </c>
      <c r="F88" s="9">
        <v>13275.26</v>
      </c>
      <c r="G88" s="9">
        <v>1321.28</v>
      </c>
      <c r="H88" s="9">
        <v>6865.99</v>
      </c>
      <c r="I88" s="9">
        <v>211838.46</v>
      </c>
    </row>
    <row r="89" spans="1:14" s="4" customFormat="1" ht="8.25">
      <c r="A89" s="6" t="s">
        <v>122</v>
      </c>
      <c r="B89" s="11">
        <f>SUM(B87:B88)</f>
        <v>196864.52000000002</v>
      </c>
      <c r="C89" s="11">
        <f aca="true" t="shared" si="12" ref="C89:I89">SUM(C87:C88)</f>
        <v>8578.95</v>
      </c>
      <c r="D89" s="11">
        <f t="shared" si="12"/>
        <v>3949.57</v>
      </c>
      <c r="E89" s="11">
        <f t="shared" si="12"/>
        <v>59815.92</v>
      </c>
      <c r="F89" s="11">
        <f t="shared" si="12"/>
        <v>16992.74</v>
      </c>
      <c r="G89" s="11">
        <f t="shared" si="12"/>
        <v>1516.3799999999999</v>
      </c>
      <c r="H89" s="11">
        <f t="shared" si="12"/>
        <v>8459.31</v>
      </c>
      <c r="I89" s="11">
        <f t="shared" si="12"/>
        <v>296177.39</v>
      </c>
      <c r="J89" s="5"/>
      <c r="K89" s="5"/>
      <c r="L89" s="5"/>
      <c r="M89" s="5"/>
      <c r="N89" s="5"/>
    </row>
    <row r="90" spans="1:9" s="3" customFormat="1" ht="16.5" customHeight="1">
      <c r="A90" s="3" t="s">
        <v>137</v>
      </c>
      <c r="B90" s="7"/>
      <c r="C90" s="7"/>
      <c r="D90" s="7"/>
      <c r="E90" s="7"/>
      <c r="F90" s="7"/>
      <c r="G90" s="7"/>
      <c r="H90" s="7"/>
      <c r="I90" s="7"/>
    </row>
    <row r="91" spans="1:9" ht="15.75" customHeight="1">
      <c r="A91" s="33" t="s">
        <v>132</v>
      </c>
      <c r="B91" s="32" t="s">
        <v>0</v>
      </c>
      <c r="C91" s="32"/>
      <c r="D91" s="32"/>
      <c r="E91" s="32"/>
      <c r="F91" s="32"/>
      <c r="G91" s="32"/>
      <c r="H91" s="32"/>
      <c r="I91" s="30" t="s">
        <v>5</v>
      </c>
    </row>
    <row r="92" spans="1:27" ht="39.75" customHeight="1">
      <c r="A92" s="35"/>
      <c r="B92" s="8" t="s">
        <v>1</v>
      </c>
      <c r="C92" s="8" t="s">
        <v>2</v>
      </c>
      <c r="D92" s="8" t="s">
        <v>3</v>
      </c>
      <c r="E92" s="8" t="s">
        <v>133</v>
      </c>
      <c r="F92" s="8" t="s">
        <v>134</v>
      </c>
      <c r="G92" s="8" t="s">
        <v>135</v>
      </c>
      <c r="H92" s="8" t="s">
        <v>4</v>
      </c>
      <c r="I92" s="3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9" ht="10.5" customHeight="1">
      <c r="A93" s="1" t="s">
        <v>25</v>
      </c>
      <c r="B93" s="9">
        <v>121880.53</v>
      </c>
      <c r="C93" s="9">
        <v>5320.67</v>
      </c>
      <c r="D93" s="9">
        <v>1623.19</v>
      </c>
      <c r="E93" s="9">
        <v>16754.65</v>
      </c>
      <c r="F93" s="9">
        <v>5501.58</v>
      </c>
      <c r="G93" s="9">
        <v>608.87</v>
      </c>
      <c r="H93" s="9">
        <v>2199.53</v>
      </c>
      <c r="I93" s="9">
        <v>153889.02</v>
      </c>
    </row>
    <row r="94" spans="1:9" ht="8.25">
      <c r="A94" s="1" t="s">
        <v>15</v>
      </c>
      <c r="B94" s="9">
        <v>88724.5</v>
      </c>
      <c r="C94" s="9">
        <v>4716.73</v>
      </c>
      <c r="D94" s="9">
        <v>4790.21</v>
      </c>
      <c r="E94" s="9">
        <v>26261.12</v>
      </c>
      <c r="F94" s="9">
        <v>12465.18</v>
      </c>
      <c r="G94" s="9">
        <v>952.02</v>
      </c>
      <c r="H94" s="9">
        <v>6238.63</v>
      </c>
      <c r="I94" s="9">
        <v>144148.39</v>
      </c>
    </row>
    <row r="95" spans="1:9" ht="8.25">
      <c r="A95" s="1" t="s">
        <v>60</v>
      </c>
      <c r="B95" s="9">
        <v>32383.49</v>
      </c>
      <c r="C95" s="9">
        <v>5712.01</v>
      </c>
      <c r="D95" s="9">
        <v>1047.79</v>
      </c>
      <c r="E95" s="9">
        <v>5176.53</v>
      </c>
      <c r="F95" s="9">
        <v>592.66</v>
      </c>
      <c r="G95" s="9">
        <v>306.02</v>
      </c>
      <c r="H95" s="9">
        <v>172.47</v>
      </c>
      <c r="I95" s="9">
        <v>45390.97</v>
      </c>
    </row>
    <row r="96" spans="1:9" ht="10.5" customHeight="1">
      <c r="A96" s="1" t="s">
        <v>12</v>
      </c>
      <c r="B96" s="9">
        <v>134128.63</v>
      </c>
      <c r="C96" s="9">
        <v>6149.78</v>
      </c>
      <c r="D96" s="9">
        <v>3915.82</v>
      </c>
      <c r="E96" s="9">
        <v>34596.82</v>
      </c>
      <c r="F96" s="9">
        <v>11848.18</v>
      </c>
      <c r="G96" s="9">
        <v>946.42</v>
      </c>
      <c r="H96" s="9">
        <v>5908.95</v>
      </c>
      <c r="I96" s="9">
        <v>197494.6</v>
      </c>
    </row>
    <row r="97" spans="1:9" ht="8.25">
      <c r="A97" s="1" t="s">
        <v>85</v>
      </c>
      <c r="B97" s="9">
        <v>297293.85</v>
      </c>
      <c r="C97" s="9">
        <v>7175.18</v>
      </c>
      <c r="D97" s="9">
        <v>3501.54</v>
      </c>
      <c r="E97" s="9">
        <v>15327.44</v>
      </c>
      <c r="F97" s="9">
        <v>12296.76</v>
      </c>
      <c r="G97" s="9">
        <v>398.46</v>
      </c>
      <c r="H97" s="9">
        <v>1602.65</v>
      </c>
      <c r="I97" s="9">
        <v>337595.88</v>
      </c>
    </row>
    <row r="98" spans="1:9" s="4" customFormat="1" ht="8.25">
      <c r="A98" s="4" t="s">
        <v>131</v>
      </c>
      <c r="B98" s="10">
        <f>SUM(B93:B97)</f>
        <v>674411</v>
      </c>
      <c r="C98" s="10">
        <f aca="true" t="shared" si="13" ref="C98:I98">SUM(C93:C97)</f>
        <v>29074.37</v>
      </c>
      <c r="D98" s="10">
        <f t="shared" si="13"/>
        <v>14878.55</v>
      </c>
      <c r="E98" s="10">
        <f t="shared" si="13"/>
        <v>98116.56</v>
      </c>
      <c r="F98" s="10">
        <f t="shared" si="13"/>
        <v>42704.36</v>
      </c>
      <c r="G98" s="10">
        <f t="shared" si="13"/>
        <v>3211.79</v>
      </c>
      <c r="H98" s="10">
        <f t="shared" si="13"/>
        <v>16122.229999999998</v>
      </c>
      <c r="I98" s="10">
        <f t="shared" si="13"/>
        <v>878518.86</v>
      </c>
    </row>
    <row r="99" spans="1:9" ht="8.25">
      <c r="A99" s="1" t="s">
        <v>37</v>
      </c>
      <c r="B99" s="9">
        <v>424496.57</v>
      </c>
      <c r="C99" s="9">
        <v>13971.29</v>
      </c>
      <c r="D99" s="9">
        <v>10485.88</v>
      </c>
      <c r="E99" s="9">
        <v>49037.78</v>
      </c>
      <c r="F99" s="9">
        <v>44942.73</v>
      </c>
      <c r="G99" s="9">
        <v>2449.34</v>
      </c>
      <c r="H99" s="9">
        <v>14851.5</v>
      </c>
      <c r="I99" s="9">
        <v>560235.09</v>
      </c>
    </row>
    <row r="100" spans="1:9" ht="8.25">
      <c r="A100" s="1" t="s">
        <v>13</v>
      </c>
      <c r="B100" s="9">
        <v>293410.18</v>
      </c>
      <c r="C100" s="9">
        <v>16376.52</v>
      </c>
      <c r="D100" s="9">
        <v>5540.8</v>
      </c>
      <c r="E100" s="9">
        <v>31304.53</v>
      </c>
      <c r="F100" s="9">
        <v>21077.17</v>
      </c>
      <c r="G100" s="9">
        <v>932.9</v>
      </c>
      <c r="H100" s="9">
        <v>5516.79</v>
      </c>
      <c r="I100" s="9">
        <v>374158.89</v>
      </c>
    </row>
    <row r="101" spans="1:14" ht="8.25">
      <c r="A101" s="1" t="s">
        <v>91</v>
      </c>
      <c r="B101" s="9">
        <v>130666.67</v>
      </c>
      <c r="C101" s="9">
        <v>7661.79</v>
      </c>
      <c r="D101" s="9">
        <v>1001.72</v>
      </c>
      <c r="E101" s="9">
        <v>10408.17</v>
      </c>
      <c r="F101" s="9">
        <v>6020.29</v>
      </c>
      <c r="G101" s="9">
        <v>454.47</v>
      </c>
      <c r="H101" s="9">
        <v>1119.1</v>
      </c>
      <c r="I101" s="9">
        <v>157332.21</v>
      </c>
      <c r="J101" s="12"/>
      <c r="K101" s="12"/>
      <c r="L101" s="12"/>
      <c r="M101" s="12"/>
      <c r="N101" s="12"/>
    </row>
    <row r="102" spans="1:9" ht="8.25">
      <c r="A102" s="1" t="s">
        <v>21</v>
      </c>
      <c r="B102" s="9">
        <v>108479.33</v>
      </c>
      <c r="C102" s="9">
        <v>2937.94</v>
      </c>
      <c r="D102" s="9">
        <v>963.21</v>
      </c>
      <c r="E102" s="9">
        <v>5542.22</v>
      </c>
      <c r="F102" s="9">
        <v>5165.1</v>
      </c>
      <c r="G102" s="9">
        <v>125.13</v>
      </c>
      <c r="H102" s="9">
        <v>900.31</v>
      </c>
      <c r="I102" s="9">
        <v>124113.24</v>
      </c>
    </row>
    <row r="103" spans="1:9" ht="8.25">
      <c r="A103" s="1" t="s">
        <v>48</v>
      </c>
      <c r="B103" s="9">
        <v>144676.06</v>
      </c>
      <c r="C103" s="9">
        <v>2828.99</v>
      </c>
      <c r="D103" s="9">
        <v>1584.66</v>
      </c>
      <c r="E103" s="9">
        <v>5802.76</v>
      </c>
      <c r="F103" s="9">
        <v>7193.89</v>
      </c>
      <c r="G103" s="9">
        <v>312.01</v>
      </c>
      <c r="H103" s="9">
        <v>1039.94</v>
      </c>
      <c r="I103" s="9">
        <v>163438.31</v>
      </c>
    </row>
    <row r="104" spans="1:9" s="4" customFormat="1" ht="8.25">
      <c r="A104" s="4" t="s">
        <v>123</v>
      </c>
      <c r="B104" s="10">
        <f>SUM(B99:B103)</f>
        <v>1101728.81</v>
      </c>
      <c r="C104" s="10">
        <f aca="true" t="shared" si="14" ref="C104:I104">SUM(C99:C103)</f>
        <v>43776.53</v>
      </c>
      <c r="D104" s="10">
        <f t="shared" si="14"/>
        <v>19576.27</v>
      </c>
      <c r="E104" s="10">
        <f t="shared" si="14"/>
        <v>102095.45999999999</v>
      </c>
      <c r="F104" s="10">
        <f t="shared" si="14"/>
        <v>84399.18</v>
      </c>
      <c r="G104" s="10">
        <f t="shared" si="14"/>
        <v>4273.85</v>
      </c>
      <c r="H104" s="10">
        <f t="shared" si="14"/>
        <v>23427.64</v>
      </c>
      <c r="I104" s="10">
        <f t="shared" si="14"/>
        <v>1379277.74</v>
      </c>
    </row>
    <row r="105" spans="1:9" ht="8.25">
      <c r="A105" s="1" t="s">
        <v>75</v>
      </c>
      <c r="B105" s="9">
        <v>361906.45</v>
      </c>
      <c r="C105" s="9">
        <v>10918.69</v>
      </c>
      <c r="D105" s="9">
        <v>7594.24</v>
      </c>
      <c r="E105" s="9">
        <v>55416.49</v>
      </c>
      <c r="F105" s="9">
        <v>17605.36</v>
      </c>
      <c r="G105" s="9">
        <v>1258.84</v>
      </c>
      <c r="H105" s="9">
        <v>6378.03</v>
      </c>
      <c r="I105" s="9">
        <v>461078.1</v>
      </c>
    </row>
    <row r="106" spans="1:9" ht="8.25">
      <c r="A106" s="1" t="s">
        <v>56</v>
      </c>
      <c r="B106" s="9">
        <v>183242.82</v>
      </c>
      <c r="C106" s="9">
        <v>9506.18</v>
      </c>
      <c r="D106" s="9">
        <v>5576.22</v>
      </c>
      <c r="E106" s="9">
        <v>35041.87</v>
      </c>
      <c r="F106" s="9">
        <v>17748.86</v>
      </c>
      <c r="G106" s="9">
        <v>1101.39</v>
      </c>
      <c r="H106" s="9">
        <v>5811.78</v>
      </c>
      <c r="I106" s="9">
        <v>258029.12</v>
      </c>
    </row>
    <row r="107" spans="1:14" s="4" customFormat="1" ht="8.25">
      <c r="A107" s="4" t="s">
        <v>124</v>
      </c>
      <c r="B107" s="10">
        <f>SUM(B105:B106)</f>
        <v>545149.27</v>
      </c>
      <c r="C107" s="10">
        <f aca="true" t="shared" si="15" ref="C107:I107">SUM(C105:C106)</f>
        <v>20424.870000000003</v>
      </c>
      <c r="D107" s="10">
        <f t="shared" si="15"/>
        <v>13170.46</v>
      </c>
      <c r="E107" s="10">
        <f t="shared" si="15"/>
        <v>90458.36</v>
      </c>
      <c r="F107" s="10">
        <f t="shared" si="15"/>
        <v>35354.22</v>
      </c>
      <c r="G107" s="10">
        <f t="shared" si="15"/>
        <v>2360.23</v>
      </c>
      <c r="H107" s="10">
        <f t="shared" si="15"/>
        <v>12189.81</v>
      </c>
      <c r="I107" s="10">
        <f t="shared" si="15"/>
        <v>719107.22</v>
      </c>
      <c r="J107" s="5"/>
      <c r="K107" s="5"/>
      <c r="L107" s="5"/>
      <c r="M107" s="5"/>
      <c r="N107" s="5"/>
    </row>
    <row r="108" spans="1:9" ht="8.25">
      <c r="A108" s="1" t="s">
        <v>30</v>
      </c>
      <c r="B108" s="9">
        <v>359776.1</v>
      </c>
      <c r="C108" s="9">
        <v>10227.75</v>
      </c>
      <c r="D108" s="9">
        <v>5453.69</v>
      </c>
      <c r="E108" s="9">
        <v>17710.05</v>
      </c>
      <c r="F108" s="9">
        <v>9501.08</v>
      </c>
      <c r="G108" s="9">
        <v>218.81</v>
      </c>
      <c r="H108" s="9">
        <v>2206.08</v>
      </c>
      <c r="I108" s="9">
        <v>405093.56</v>
      </c>
    </row>
    <row r="109" spans="1:9" ht="8.25">
      <c r="A109" s="1" t="s">
        <v>32</v>
      </c>
      <c r="B109" s="9">
        <v>84483.72</v>
      </c>
      <c r="C109" s="9">
        <v>4601.62</v>
      </c>
      <c r="D109" s="9">
        <v>2263.81</v>
      </c>
      <c r="E109" s="9">
        <v>16396.69</v>
      </c>
      <c r="F109" s="9">
        <v>4368.63</v>
      </c>
      <c r="G109" s="9">
        <v>187.34</v>
      </c>
      <c r="H109" s="9">
        <v>1914.17</v>
      </c>
      <c r="I109" s="9">
        <v>114215.98</v>
      </c>
    </row>
    <row r="110" spans="1:14" ht="8.25">
      <c r="A110" s="1" t="s">
        <v>27</v>
      </c>
      <c r="B110" s="9">
        <v>111985.15</v>
      </c>
      <c r="C110" s="9">
        <v>3340.78</v>
      </c>
      <c r="D110" s="9">
        <v>9022.31</v>
      </c>
      <c r="E110" s="9">
        <v>8529.38</v>
      </c>
      <c r="F110" s="9">
        <v>15035.92</v>
      </c>
      <c r="G110" s="9">
        <v>186.67</v>
      </c>
      <c r="H110" s="9">
        <v>606.44</v>
      </c>
      <c r="I110" s="9">
        <v>148706.65</v>
      </c>
      <c r="J110" s="12"/>
      <c r="K110" s="12"/>
      <c r="L110" s="12"/>
      <c r="M110" s="12"/>
      <c r="N110" s="12"/>
    </row>
    <row r="111" spans="1:9" ht="8.25">
      <c r="A111" s="1" t="s">
        <v>105</v>
      </c>
      <c r="B111" s="9">
        <v>51087.1</v>
      </c>
      <c r="C111" s="9">
        <v>1541.62</v>
      </c>
      <c r="D111" s="9">
        <v>4727.8</v>
      </c>
      <c r="E111" s="9">
        <v>6891.76</v>
      </c>
      <c r="F111" s="9">
        <v>4562.34</v>
      </c>
      <c r="G111" s="9">
        <v>98.72</v>
      </c>
      <c r="H111" s="9">
        <v>956.51</v>
      </c>
      <c r="I111" s="9">
        <v>69865.85</v>
      </c>
    </row>
    <row r="112" spans="1:9" ht="8.25">
      <c r="A112" s="1" t="s">
        <v>79</v>
      </c>
      <c r="B112" s="9">
        <v>157330.25</v>
      </c>
      <c r="C112" s="9">
        <v>3774.37</v>
      </c>
      <c r="D112" s="9">
        <v>4476.77</v>
      </c>
      <c r="E112" s="9">
        <v>7379.75</v>
      </c>
      <c r="F112" s="9">
        <v>3251.72</v>
      </c>
      <c r="G112" s="9">
        <v>26.82</v>
      </c>
      <c r="H112" s="9">
        <v>326.48</v>
      </c>
      <c r="I112" s="9">
        <v>176566.16</v>
      </c>
    </row>
    <row r="113" spans="1:9" s="4" customFormat="1" ht="8.25">
      <c r="A113" s="4" t="s">
        <v>125</v>
      </c>
      <c r="B113" s="10">
        <f>SUM(B108:B112)</f>
        <v>764662.32</v>
      </c>
      <c r="C113" s="10">
        <f aca="true" t="shared" si="16" ref="C113:I113">SUM(C108:C112)</f>
        <v>23486.139999999996</v>
      </c>
      <c r="D113" s="10">
        <f t="shared" si="16"/>
        <v>25944.379999999997</v>
      </c>
      <c r="E113" s="10">
        <f t="shared" si="16"/>
        <v>56907.63</v>
      </c>
      <c r="F113" s="10">
        <f t="shared" si="16"/>
        <v>36719.69</v>
      </c>
      <c r="G113" s="10">
        <f t="shared" si="16"/>
        <v>718.36</v>
      </c>
      <c r="H113" s="10">
        <f t="shared" si="16"/>
        <v>6009.68</v>
      </c>
      <c r="I113" s="10">
        <f t="shared" si="16"/>
        <v>914448.2</v>
      </c>
    </row>
    <row r="114" spans="1:9" ht="8.25">
      <c r="A114" s="1" t="s">
        <v>57</v>
      </c>
      <c r="B114" s="9">
        <v>136610.76</v>
      </c>
      <c r="C114" s="9">
        <v>17922.71</v>
      </c>
      <c r="D114" s="9">
        <v>3082.83</v>
      </c>
      <c r="E114" s="9">
        <v>20841.56</v>
      </c>
      <c r="F114" s="9">
        <v>6642.93</v>
      </c>
      <c r="G114" s="9">
        <v>377.07</v>
      </c>
      <c r="H114" s="9">
        <v>1261.64</v>
      </c>
      <c r="I114" s="9">
        <v>186739.5</v>
      </c>
    </row>
    <row r="115" spans="1:9" ht="8.25">
      <c r="A115" s="1" t="s">
        <v>95</v>
      </c>
      <c r="B115" s="9">
        <v>120856.63</v>
      </c>
      <c r="C115" s="9">
        <v>1169.12</v>
      </c>
      <c r="D115" s="9">
        <v>2438.75</v>
      </c>
      <c r="E115" s="9">
        <v>4287.87</v>
      </c>
      <c r="F115" s="9">
        <v>13790.12</v>
      </c>
      <c r="G115" s="9">
        <v>45.76</v>
      </c>
      <c r="H115" s="9">
        <v>829.76</v>
      </c>
      <c r="I115" s="9">
        <v>143418.01</v>
      </c>
    </row>
    <row r="116" spans="1:14" ht="8.25">
      <c r="A116" s="1" t="s">
        <v>65</v>
      </c>
      <c r="B116" s="9">
        <v>198717.72</v>
      </c>
      <c r="C116" s="9">
        <v>10073.5</v>
      </c>
      <c r="D116" s="9">
        <v>5546.64</v>
      </c>
      <c r="E116" s="9">
        <v>31869.82</v>
      </c>
      <c r="F116" s="9">
        <v>18364.68</v>
      </c>
      <c r="G116" s="9">
        <v>1209.01</v>
      </c>
      <c r="H116" s="9">
        <v>2999.24</v>
      </c>
      <c r="I116" s="9">
        <v>268780.61</v>
      </c>
      <c r="J116" s="12"/>
      <c r="K116" s="12"/>
      <c r="L116" s="12"/>
      <c r="M116" s="12"/>
      <c r="N116" s="12"/>
    </row>
    <row r="117" spans="1:9" ht="8.25">
      <c r="A117" s="1" t="s">
        <v>6</v>
      </c>
      <c r="B117" s="9">
        <v>161605.04</v>
      </c>
      <c r="C117" s="9">
        <v>2652.91</v>
      </c>
      <c r="D117" s="9">
        <v>2474.35</v>
      </c>
      <c r="E117" s="9">
        <v>6983.59</v>
      </c>
      <c r="F117" s="9">
        <v>10398.51</v>
      </c>
      <c r="G117" s="9">
        <v>73.2</v>
      </c>
      <c r="H117" s="9">
        <v>922.84</v>
      </c>
      <c r="I117" s="9">
        <v>185110.44</v>
      </c>
    </row>
    <row r="118" spans="1:9" ht="8.25">
      <c r="A118" s="1" t="s">
        <v>23</v>
      </c>
      <c r="B118" s="9">
        <v>108823.62</v>
      </c>
      <c r="C118" s="9">
        <v>1196.92</v>
      </c>
      <c r="D118" s="9">
        <v>1327.6</v>
      </c>
      <c r="E118" s="9">
        <v>7234.75</v>
      </c>
      <c r="F118" s="9">
        <v>7040.69</v>
      </c>
      <c r="G118" s="9">
        <v>177.5</v>
      </c>
      <c r="H118" s="9">
        <v>1270.63</v>
      </c>
      <c r="I118" s="9">
        <v>127071.71</v>
      </c>
    </row>
    <row r="119" spans="1:9" ht="8.25">
      <c r="A119" s="1" t="s">
        <v>34</v>
      </c>
      <c r="B119" s="9">
        <v>125477.29</v>
      </c>
      <c r="C119" s="9">
        <v>5621.96</v>
      </c>
      <c r="D119" s="9">
        <v>2842.48</v>
      </c>
      <c r="E119" s="9">
        <v>21527.7</v>
      </c>
      <c r="F119" s="9">
        <v>11044.94</v>
      </c>
      <c r="G119" s="9">
        <v>625.92</v>
      </c>
      <c r="H119" s="9">
        <v>3878.97</v>
      </c>
      <c r="I119" s="9">
        <v>171019.26</v>
      </c>
    </row>
    <row r="120" spans="1:9" ht="8.25">
      <c r="A120" s="1" t="s">
        <v>26</v>
      </c>
      <c r="B120" s="9">
        <v>162139.6</v>
      </c>
      <c r="C120" s="9">
        <v>4093.78</v>
      </c>
      <c r="D120" s="9">
        <v>2017.88</v>
      </c>
      <c r="E120" s="9">
        <v>6713.21</v>
      </c>
      <c r="F120" s="9">
        <v>13639.26</v>
      </c>
      <c r="G120" s="9">
        <v>192.34</v>
      </c>
      <c r="H120" s="9">
        <v>1038</v>
      </c>
      <c r="I120" s="9">
        <v>189834.07</v>
      </c>
    </row>
    <row r="121" spans="1:9" ht="8.25">
      <c r="A121" s="1" t="s">
        <v>77</v>
      </c>
      <c r="B121" s="9">
        <v>87316.19</v>
      </c>
      <c r="C121" s="9">
        <v>8554.24</v>
      </c>
      <c r="D121" s="9">
        <v>939.9</v>
      </c>
      <c r="E121" s="9">
        <v>14815.47</v>
      </c>
      <c r="F121" s="9">
        <v>3213.46</v>
      </c>
      <c r="G121" s="9">
        <v>287.4</v>
      </c>
      <c r="H121" s="9">
        <v>600.52</v>
      </c>
      <c r="I121" s="9">
        <v>115727.18</v>
      </c>
    </row>
    <row r="122" spans="1:9" ht="8.25">
      <c r="A122" s="1" t="s">
        <v>89</v>
      </c>
      <c r="B122" s="9">
        <v>98519.89</v>
      </c>
      <c r="C122" s="9">
        <v>2571</v>
      </c>
      <c r="D122" s="9">
        <v>1787.15</v>
      </c>
      <c r="E122" s="9">
        <v>8862.68</v>
      </c>
      <c r="F122" s="9">
        <v>3291.53</v>
      </c>
      <c r="G122" s="9">
        <v>145.55</v>
      </c>
      <c r="H122" s="9">
        <v>1361.7</v>
      </c>
      <c r="I122" s="9">
        <v>116539.5</v>
      </c>
    </row>
    <row r="123" spans="1:9" s="4" customFormat="1" ht="8.25">
      <c r="A123" s="4" t="s">
        <v>126</v>
      </c>
      <c r="B123" s="10">
        <f>SUM(B114:B122)</f>
        <v>1200066.74</v>
      </c>
      <c r="C123" s="10">
        <f aca="true" t="shared" si="17" ref="C123:I123">SUM(C114:C122)</f>
        <v>53856.13999999999</v>
      </c>
      <c r="D123" s="10">
        <f t="shared" si="17"/>
        <v>22457.580000000005</v>
      </c>
      <c r="E123" s="10">
        <f t="shared" si="17"/>
        <v>123136.65</v>
      </c>
      <c r="F123" s="10">
        <f t="shared" si="17"/>
        <v>87426.12000000001</v>
      </c>
      <c r="G123" s="10">
        <f t="shared" si="17"/>
        <v>3133.7500000000005</v>
      </c>
      <c r="H123" s="10">
        <f t="shared" si="17"/>
        <v>14163.300000000001</v>
      </c>
      <c r="I123" s="10">
        <f t="shared" si="17"/>
        <v>1504240.28</v>
      </c>
    </row>
    <row r="124" spans="1:9" ht="8.25">
      <c r="A124" s="1" t="s">
        <v>86</v>
      </c>
      <c r="B124" s="9">
        <v>294926.65</v>
      </c>
      <c r="C124" s="9">
        <v>35022.09</v>
      </c>
      <c r="D124" s="9">
        <v>13205.94</v>
      </c>
      <c r="E124" s="9">
        <v>118939.33</v>
      </c>
      <c r="F124" s="9">
        <v>29710.63</v>
      </c>
      <c r="G124" s="9">
        <v>2567.57</v>
      </c>
      <c r="H124" s="9">
        <v>8178.09</v>
      </c>
      <c r="I124" s="9">
        <v>502550.3</v>
      </c>
    </row>
    <row r="125" spans="1:9" ht="8.25">
      <c r="A125" s="1" t="s">
        <v>62</v>
      </c>
      <c r="B125" s="9">
        <v>333049.84</v>
      </c>
      <c r="C125" s="9">
        <v>57610.4</v>
      </c>
      <c r="D125" s="9">
        <v>24403.22</v>
      </c>
      <c r="E125" s="9">
        <v>129314.4</v>
      </c>
      <c r="F125" s="9">
        <v>8275.33</v>
      </c>
      <c r="G125" s="9">
        <v>933.15</v>
      </c>
      <c r="H125" s="9">
        <v>3359.29</v>
      </c>
      <c r="I125" s="9">
        <v>556945.63</v>
      </c>
    </row>
    <row r="126" spans="1:14" ht="8.25">
      <c r="A126" s="1" t="s">
        <v>63</v>
      </c>
      <c r="B126" s="9">
        <v>99784.67</v>
      </c>
      <c r="C126" s="9">
        <v>11316.23</v>
      </c>
      <c r="D126" s="9">
        <v>9602.52</v>
      </c>
      <c r="E126" s="9">
        <v>63125.49</v>
      </c>
      <c r="F126" s="9">
        <v>6413.15</v>
      </c>
      <c r="G126" s="9">
        <v>1617.73</v>
      </c>
      <c r="H126" s="9">
        <v>4184.45</v>
      </c>
      <c r="I126" s="9">
        <v>196044.24</v>
      </c>
      <c r="J126" s="12"/>
      <c r="K126" s="12"/>
      <c r="L126" s="12"/>
      <c r="M126" s="12"/>
      <c r="N126" s="12"/>
    </row>
    <row r="127" spans="1:9" ht="8.25">
      <c r="A127" s="1" t="s">
        <v>22</v>
      </c>
      <c r="B127" s="9">
        <v>278598.57</v>
      </c>
      <c r="C127" s="9">
        <v>46681.59</v>
      </c>
      <c r="D127" s="9">
        <v>10077.01</v>
      </c>
      <c r="E127" s="9">
        <v>85372.82</v>
      </c>
      <c r="F127" s="9">
        <v>14333.59</v>
      </c>
      <c r="G127" s="9">
        <v>1758.34</v>
      </c>
      <c r="H127" s="9">
        <v>9429.45</v>
      </c>
      <c r="I127" s="9">
        <v>446251.37</v>
      </c>
    </row>
    <row r="128" spans="1:9" s="4" customFormat="1" ht="8.25">
      <c r="A128" s="4" t="s">
        <v>127</v>
      </c>
      <c r="B128" s="10">
        <f>SUM(B124:B127)</f>
        <v>1006359.73</v>
      </c>
      <c r="C128" s="10">
        <f aca="true" t="shared" si="18" ref="C128:I128">SUM(C124:C127)</f>
        <v>150630.31</v>
      </c>
      <c r="D128" s="10">
        <f t="shared" si="18"/>
        <v>57288.69000000001</v>
      </c>
      <c r="E128" s="10">
        <f t="shared" si="18"/>
        <v>396752.04</v>
      </c>
      <c r="F128" s="10">
        <f t="shared" si="18"/>
        <v>58732.7</v>
      </c>
      <c r="G128" s="10">
        <f t="shared" si="18"/>
        <v>6876.790000000001</v>
      </c>
      <c r="H128" s="10">
        <f t="shared" si="18"/>
        <v>25151.280000000002</v>
      </c>
      <c r="I128" s="10">
        <f t="shared" si="18"/>
        <v>1701791.54</v>
      </c>
    </row>
    <row r="129" spans="1:9" s="4" customFormat="1" ht="8.25">
      <c r="A129" s="4" t="s">
        <v>108</v>
      </c>
      <c r="B129" s="10">
        <v>13403843.24</v>
      </c>
      <c r="C129" s="10">
        <v>1054235.75</v>
      </c>
      <c r="D129" s="10">
        <v>313476.48</v>
      </c>
      <c r="E129" s="10">
        <v>3624501.46</v>
      </c>
      <c r="F129" s="10">
        <v>739993.19</v>
      </c>
      <c r="G129" s="10">
        <v>84098.13</v>
      </c>
      <c r="H129" s="10">
        <v>385370.49</v>
      </c>
      <c r="I129" s="10">
        <v>19605518.74</v>
      </c>
    </row>
    <row r="130" spans="2:9" s="4" customFormat="1" ht="8.25">
      <c r="B130" s="10"/>
      <c r="C130" s="10"/>
      <c r="D130" s="10"/>
      <c r="E130" s="10"/>
      <c r="F130" s="10"/>
      <c r="G130" s="10"/>
      <c r="H130" s="10"/>
      <c r="I130" s="10"/>
    </row>
    <row r="131" spans="2:9" s="4" customFormat="1" ht="8.25">
      <c r="B131" s="10"/>
      <c r="C131" s="10"/>
      <c r="D131" s="10"/>
      <c r="E131" s="10"/>
      <c r="F131" s="10"/>
      <c r="G131" s="10"/>
      <c r="H131" s="10"/>
      <c r="I131" s="10"/>
    </row>
    <row r="132" spans="2:9" s="4" customFormat="1" ht="8.25">
      <c r="B132" s="10"/>
      <c r="C132" s="10"/>
      <c r="D132" s="10"/>
      <c r="E132" s="10"/>
      <c r="F132" s="10"/>
      <c r="G132" s="10"/>
      <c r="H132" s="10"/>
      <c r="I132" s="10"/>
    </row>
    <row r="133" spans="1:9" s="4" customFormat="1" ht="8.25">
      <c r="A133" s="4" t="s">
        <v>128</v>
      </c>
      <c r="B133" s="10">
        <f>SUM(B12,B13,B25,B28,B36,B41,B46,B56)</f>
        <v>4470378.21</v>
      </c>
      <c r="C133" s="10">
        <f aca="true" t="shared" si="19" ref="C133:I133">SUM(C12,C13,C25,C28,C36,C41,C46,C56)</f>
        <v>467461.94999999995</v>
      </c>
      <c r="D133" s="10">
        <f t="shared" si="19"/>
        <v>71619.56</v>
      </c>
      <c r="E133" s="10">
        <f t="shared" si="19"/>
        <v>2043952.95</v>
      </c>
      <c r="F133" s="10">
        <f t="shared" si="19"/>
        <v>215350.30000000002</v>
      </c>
      <c r="G133" s="10">
        <f t="shared" si="19"/>
        <v>30470.11</v>
      </c>
      <c r="H133" s="10">
        <f t="shared" si="19"/>
        <v>190518.27000000002</v>
      </c>
      <c r="I133" s="10">
        <f t="shared" si="19"/>
        <v>7489751.350000001</v>
      </c>
    </row>
    <row r="134" spans="1:14" s="4" customFormat="1" ht="8.25">
      <c r="A134" s="4" t="s">
        <v>129</v>
      </c>
      <c r="B134" s="10">
        <f>SUM(B67,B70,B75,B81)</f>
        <v>2907191.99</v>
      </c>
      <c r="C134" s="10">
        <f aca="true" t="shared" si="20" ref="C134:I134">SUM(C67,C70,C75,C81)</f>
        <v>241112.00999999998</v>
      </c>
      <c r="D134" s="10">
        <f t="shared" si="20"/>
        <v>69968.18</v>
      </c>
      <c r="E134" s="10">
        <f t="shared" si="20"/>
        <v>600420.15</v>
      </c>
      <c r="F134" s="10">
        <f t="shared" si="20"/>
        <v>129816.35</v>
      </c>
      <c r="G134" s="10">
        <f t="shared" si="20"/>
        <v>29408.470000000005</v>
      </c>
      <c r="H134" s="10">
        <f t="shared" si="20"/>
        <v>74374.46</v>
      </c>
      <c r="I134" s="10">
        <f t="shared" si="20"/>
        <v>4052291.61</v>
      </c>
      <c r="J134" s="5"/>
      <c r="K134" s="5"/>
      <c r="L134" s="5"/>
      <c r="M134" s="5"/>
      <c r="N134" s="5"/>
    </row>
    <row r="135" spans="1:9" s="4" customFormat="1" ht="8.25">
      <c r="A135" s="6" t="s">
        <v>130</v>
      </c>
      <c r="B135" s="11">
        <f>SUM(B86,B89,B98,B104,B107,B113,B123,B128)</f>
        <v>6026273.039999999</v>
      </c>
      <c r="C135" s="11">
        <f aca="true" t="shared" si="21" ref="C135:I135">SUM(C86,C89,C98,C104,C107,C113,C123,C128)</f>
        <v>345661.79</v>
      </c>
      <c r="D135" s="11">
        <f t="shared" si="21"/>
        <v>171888.74000000002</v>
      </c>
      <c r="E135" s="11">
        <f t="shared" si="21"/>
        <v>980128.3599999999</v>
      </c>
      <c r="F135" s="11">
        <f t="shared" si="21"/>
        <v>394826.54000000004</v>
      </c>
      <c r="G135" s="11">
        <f t="shared" si="21"/>
        <v>24219.550000000003</v>
      </c>
      <c r="H135" s="11">
        <f t="shared" si="21"/>
        <v>120477.76</v>
      </c>
      <c r="I135" s="11">
        <f t="shared" si="21"/>
        <v>8063475.78</v>
      </c>
    </row>
  </sheetData>
  <mergeCells count="6">
    <mergeCell ref="I2:I3"/>
    <mergeCell ref="B2:H2"/>
    <mergeCell ref="A2:A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2006-06-28T09:48:08Z</cp:lastPrinted>
  <dcterms:created xsi:type="dcterms:W3CDTF">2003-03-05T12:59:02Z</dcterms:created>
  <dcterms:modified xsi:type="dcterms:W3CDTF">2006-06-28T09:48:52Z</dcterms:modified>
  <cp:category/>
  <cp:version/>
  <cp:contentType/>
  <cp:contentStatus/>
</cp:coreProperties>
</file>